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EsteLivro" defaultThemeVersion="124226"/>
  <bookViews>
    <workbookView xWindow="0" yWindow="0" windowWidth="23040" windowHeight="8550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<sst xmlns="http://schemas.openxmlformats.org/spreadsheetml/2006/main" count="2351" uniqueCount="554">
  <si>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</si>
  <si>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</si>
  <si>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</si>
  <si>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</si>
  <si>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</si>
  <si>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</si>
  <si>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</si>
  <si>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</si>
  <si>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</si>
  <si>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</si>
  <si>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</si>
  <si>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</si>
  <si>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</si>
  <si>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</si>
  <si>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</si>
  <si>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</si>
  <si>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</si>
  <si>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</si>
  <si>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</si>
  <si>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</si>
  <si>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</si>
  <si>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</si>
  <si>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</si>
  <si>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</si>
  <si>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</si>
  <si>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</si>
  <si>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</si>
  <si>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</si>
  <si>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</si>
  <si>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</si>
  <si>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</si>
  <si>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</si>
  <si>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</si>
  <si>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</si>
  <si>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</si>
  <si>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</si>
  <si>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</si>
  <si>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</si>
  <si>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</si>
  <si>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</si>
  <si>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</si>
  <si>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</si>
  <si>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</si>
  <si>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</si>
  <si>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</si>
  <si>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</si>
  <si>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</si>
  <si>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</si>
  <si>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</si>
  <si>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</si>
  <si>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</si>
  <si>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</si>
  <si>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</si>
  <si>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</si>
  <si>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</si>
  <si>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</si>
  <si>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</si>
  <si>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</si>
  <si>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</si>
  <si>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</si>
  <si>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</si>
  <si>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</si>
  <si>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</si>
  <si>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</si>
  <si>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</si>
  <si>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</si>
  <si>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</si>
  <si>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</si>
  <si>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</si>
  <si>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</si>
  <si>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</si>
  <si>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</si>
  <si>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</si>
  <si>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</si>
  <si>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</si>
  <si>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</si>
  <si>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</si>
  <si>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</si>
  <si>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</si>
  <si>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</si>
  <si>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</si>
  <si>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</si>
  <si>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</si>
  <si>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</si>
  <si>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</si>
  <si>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</si>
  <si>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</si>
  <si>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</si>
  <si>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</si>
  <si>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</si>
  <si>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</si>
  <si>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</si>
  <si>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</si>
  <si>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</si>
  <si>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</si>
  <si>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</si>
  <si>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</si>
  <si>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</si>
  <si>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</si>
  <si>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</si>
  <si>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</si>
  <si>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</si>
  <si>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</si>
  <si>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</si>
  <si>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</si>
  <si>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</si>
  <si>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</si>
  <si>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</si>
  <si>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</si>
  <si>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</si>
  <si>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</si>
  <si>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</si>
  <si>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</si>
  <si>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</si>
  <si>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</si>
  <si>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</si>
  <si>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</si>
  <si>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</si>
  <si>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</si>
  <si>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</si>
  <si>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</si>
  <si>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</si>
  <si>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</si>
  <si>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</si>
  <si>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</si>
  <si>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</si>
  <si>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</si>
  <si>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</si>
  <si>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</si>
  <si>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</si>
  <si>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</si>
  <si>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</si>
  <si>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</si>
  <si>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</si>
  <si>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</si>
  <si>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</si>
  <si>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</si>
  <si>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</si>
  <si>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</si>
  <si>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</si>
  <si>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</si>
  <si>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</si>
  <si>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</si>
  <si>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</si>
  <si>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</si>
  <si>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</si>
  <si>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</si>
  <si>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</si>
  <si>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</si>
  <si>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</si>
  <si>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</si>
  <si>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</si>
  <si>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</si>
  <si>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</si>
  <si>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</si>
  <si>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</si>
  <si>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</si>
  <si>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</si>
  <si>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</si>
  <si>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</si>
  <si>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</si>
  <si>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</si>
  <si>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</si>
  <si>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</si>
  <si>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</si>
  <si>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</si>
  <si>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</si>
  <si>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</si>
  <si>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</si>
  <si>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</si>
  <si>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</si>
  <si>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</si>
  <si>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</si>
  <si>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</si>
  <si>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</si>
  <si>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</si>
  <si>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</si>
  <si>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</si>
  <si>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</si>
  <si>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</si>
  <si>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</si>
  <si>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</si>
  <si>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</si>
  <si>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</si>
  <si>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</si>
  <si>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</si>
  <si>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</si>
  <si>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</si>
  <si>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</si>
  <si>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</si>
  <si>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</si>
  <si>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</si>
  <si>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</si>
  <si>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</si>
  <si>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</si>
  <si>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</si>
  <si>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</si>
  <si>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</si>
  <si>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</si>
  <si>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</si>
  <si>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</si>
  <si>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</si>
  <si>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</si>
  <si>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</si>
  <si>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</si>
  <si>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</si>
  <si>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</si>
  <si>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</si>
  <si>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</si>
  <si>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</si>
  <si>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</si>
  <si>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</si>
  <si>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</si>
  <si>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</si>
  <si>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</si>
  <si>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</si>
  <si>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</si>
  <si>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</si>
  <si>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</si>
  <si>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</si>
  <si>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</si>
  <si>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</si>
  <si>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</si>
  <si>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</si>
  <si>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</si>
  <si>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</si>
  <si>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</si>
  <si>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</si>
  <si>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</si>
  <si>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</si>
  <si>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</si>
  <si>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</si>
  <si>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</si>
  <si>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</si>
  <si>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</si>
  <si>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</si>
  <si>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</si>
  <si>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</si>
  <si>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</si>
  <si>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</si>
  <si>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</si>
  <si>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</si>
  <si>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</si>
  <si>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</si>
  <si>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</si>
  <si>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</si>
  <si>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</si>
  <si>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</si>
  <si>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</si>
  <si>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</si>
  <si>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</si>
  <si>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</si>
  <si>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</si>
  <si>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</si>
  <si>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</si>
  <si>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</si>
  <si>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</si>
  <si>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</si>
  <si>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</si>
  <si>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</si>
  <si>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</si>
  <si>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</si>
  <si>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</si>
  <si>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</si>
  <si>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</si>
  <si>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</si>
  <si>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</si>
  <si>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</si>
  <si>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</si>
  <si>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</si>
  <si>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</si>
  <si>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</si>
  <si>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 val="single"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</si>
  <si>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</si>
  <si>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</si>
  <si>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</si>
  <si>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</si>
  <si>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</si>
  <si>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</si>
  <si>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</si>
  <si>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</si>
  <si>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</si>
  <si>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</si>
  <si>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</si>
  <si>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</si>
  <si>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</si>
  <si>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</si>
  <si>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</si>
  <si>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</si>
  <si>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</si>
  <si>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</si>
  <si>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</si>
  <si>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</si>
  <si>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</si>
  <si>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</si>
  <si>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</si>
  <si>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</si>
  <si>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</si>
  <si>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</si>
  <si>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</si>
  <si>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</si>
  <si>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</si>
  <si>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</si>
  <si>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</si>
  <si>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</si>
  <si>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</si>
  <si>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</si>
  <si>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</si>
  <si>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</si>
  <si>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</si>
  <si>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</si>
  <si>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</si>
  <si>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</si>
  <si>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</si>
  <si>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</si>
  <si>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</si>
  <si>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</si>
  <si>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</si>
  <si>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</si>
  <si>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</si>
  <si>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</si>
  <si>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</si>
  <si>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</si>
  <si>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</si>
  <si>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</si>
  <si>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</si>
  <si>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</si>
  <si>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</si>
  <si>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</si>
  <si>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</si>
  <si>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</si>
  <si>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</si>
  <si>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</si>
  <si>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</si>
  <si>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</si>
  <si>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</si>
  <si>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</si>
  <si>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</si>
  <si>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</si>
  <si>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</si>
  <si>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</si>
  <si>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</si>
  <si>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</si>
  <si>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</si>
  <si>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</si>
  <si>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</si>
  <si>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</si>
  <si>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</si>
  <si>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</si>
  <si>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</si>
  <si>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</si>
  <si>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</si>
  <si>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</si>
  <si>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</si>
  <si>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</si>
  <si>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</si>
  <si>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</si>
  <si>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</si>
  <si>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</si>
  <si>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</si>
  <si>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</si>
  <si>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</si>
  <si>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</si>
  <si>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</si>
  <si>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</si>
  <si>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</si>
  <si>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</si>
  <si>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</si>
  <si>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</si>
  <si>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</si>
  <si>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</si>
  <si>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</si>
  <si>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</si>
  <si>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</si>
  <si>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</si>
  <si>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</si>
  <si>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</si>
  <si>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</si>
  <si>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</si>
  <si>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</si>
  <si>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</si>
  <si>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</si>
  <si>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</si>
  <si>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</si>
  <si>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</si>
  <si>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</si>
  <si>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</si>
  <si>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</si>
  <si>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</si>
  <si>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</si>
  <si>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</si>
  <si>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</si>
  <si>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</si>
  <si>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</si>
  <si>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</si>
  <si>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</si>
  <si>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</si>
  <si>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</si>
  <si>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</si>
  <si>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</si>
  <si>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</si>
  <si>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</si>
  <si>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</si>
  <si>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</si>
  <si>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</si>
  <si>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</si>
  <si>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</si>
  <si>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</si>
  <si>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</si>
  <si>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</si>
  <si>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</si>
  <si>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</si>
  <si>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</si>
  <si>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</si>
  <si>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</si>
  <si>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</si>
  <si>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</si>
  <si>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</si>
  <si>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</si>
  <si>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</si>
  <si>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</si>
  <si>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</si>
  <si>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</si>
  <si>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</si>
  <si>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</si>
  <si>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</si>
  <si>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</si>
  <si>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</si>
  <si>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</si>
  <si>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</si>
  <si>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</si>
  <si>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</si>
  <si>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</si>
  <si>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</si>
  <si>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</si>
  <si>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</si>
  <si>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</si>
  <si>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</si>
  <si>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</si>
  <si>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</si>
  <si>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</si>
  <si>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</si>
  <si>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</si>
  <si>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</si>
  <si>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</si>
  <si>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</si>
  <si>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</si>
  <si>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</si>
  <si>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</si>
  <si>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</si>
  <si>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</si>
  <si>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</si>
  <si>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</si>
  <si>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</si>
  <si>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</si>
  <si>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</si>
  <si>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</si>
  <si>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</si>
  <si>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</si>
  <si>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</si>
  <si>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</si>
  <si>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</si>
  <si>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</si>
  <si>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</si>
  <si>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</si>
  <si>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</si>
  <si>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</si>
  <si>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</si>
  <si>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</si>
  <si>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</si>
  <si>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</si>
  <si>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</si>
  <si>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</si>
  <si>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</si>
  <si>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</si>
  <si>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</si>
  <si>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</si>
  <si>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</si>
  <si>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</si>
  <si>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</si>
  <si>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</si>
  <si>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</si>
  <si>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</si>
  <si>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</si>
  <si>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</si>
  <si>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</si>
  <si>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</si>
  <si>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</si>
  <si>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</si>
  <si>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</si>
  <si>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</si>
  <si>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</si>
  <si>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</si>
  <si>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</si>
  <si>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</si>
  <si>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</si>
  <si>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</si>
  <si>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</si>
  <si>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</si>
  <si>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</si>
  <si>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</si>
  <si>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 val="single"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</si>
  <si>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</si>
  <si>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</si>
  <si>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</si>
  <si>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</si>
  <si>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</si>
  <si>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</si>
  <si>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</si>
  <si>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</si>
  <si>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</si>
  <si>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</si>
  <si>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</si>
  <si>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</si>
  <si>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</si>
  <si>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</si>
  <si>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</si>
  <si>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</si>
  <si>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</si>
  <si>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</si>
  <si>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</si>
  <si>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</si>
  <si>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</si>
  <si>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</si>
  <si>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</si>
  <si>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</si>
  <si>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</si>
  <si>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</si>
  <si>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</si>
  <si>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</si>
  <si>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</si>
  <si>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Em caso de processo de fusão/reestruturação da entidade existente a 31/12/2015 deverá ser indicado o critério adotado para o registo dos dados do Balanço Social 2015.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</si>
  <si>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2015: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2015 na folha de identificação.</t>
    </r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</si>
  <si>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</si>
  <si>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</si>
  <si>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</si>
  <si>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Considerar as horas despendidas por todos os efectivos do serviço em cada um dos tipos de acções de formação realizadas durante o ano;</t>
  </si>
  <si>
    <t>d) Considerar a meia jornada (Lei 84/2015, de 7/08)</t>
  </si>
  <si>
    <t>Não incluir prestadores de serviços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</si>
  <si>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</si>
  <si>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>Considerar o total de dias completos de ausência ou periodos de meio dia;</t>
  </si>
  <si>
    <t xml:space="preserve">v) Não considerar o duodécimo do subsídio de natal </t>
  </si>
  <si>
    <t>d) Não considerar os trabalhadores ausentes há mais de 6 meses.</t>
  </si>
  <si>
    <t>Reportar a remuneração mensal base ilíquida mais os suplementos regulares e/ou adicionais/ referenciais remuneratórios de natureza permanente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</si>
  <si>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</t>
    </r>
    <r>
      <rPr>
        <b/>
        <u val="single"/>
        <sz val="9"/>
        <color indexed="30"/>
        <rFont val="Trebuchet MS"/>
        <family val="2"/>
      </rPr>
      <t>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</si>
  <si>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 xml:space="preserve">(**) Artigo 68º da LTFP,  aprovada em anexo à Lei nº 35/2014, de 20 de junho; Lei n.º 84/2015, de 7 de agosto </t>
  </si>
  <si>
    <t>da Ciência, Técnologia e Ensino Superior</t>
  </si>
  <si>
    <t>Instituto Politécnico de Coimbra</t>
  </si>
  <si>
    <t>Instituto Superior de Contabilidade e Administração de Coimbra</t>
  </si>
  <si>
    <t>Olga Maria Ferreira Gaspar Pratas Casaleiro</t>
  </si>
  <si>
    <t>rhumanos@iscac.pt</t>
  </si>
  <si>
    <t>&lt;12 horas</t>
  </si>
  <si>
    <t>entre 12 e 17 horas</t>
  </si>
  <si>
    <t>&gt;17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</si>
</sst>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8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0" fontId="27" fillId="13" borderId="0" xfId="0" applyFont="1" applyFill="1"/>
    <xf numFmtId="0" fontId="27" fillId="13" borderId="0" xfId="0" applyFont="1" applyFill="1" applyAlignment="1">
      <alignment horizontal="left"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4" borderId="18" xfId="0" applyNumberFormat="1" applyFont="1" applyFill="1" applyBorder="1" applyAlignment="1" applyProtection="1">
      <alignment horizontal="center" vertical="center"/>
      <protection locked="0"/>
    </xf>
    <xf numFmtId="3" fontId="24" fillId="14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left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5" borderId="18" xfId="0" applyNumberFormat="1" applyFont="1" applyFill="1" applyBorder="1" applyAlignment="1" applyProtection="1">
      <alignment horizontal="right" vertical="center"/>
      <protection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77" t="s">
        <v>0</v>
      </c>
      <c r="C2" s="478"/>
      <c r="D2" s="479"/>
      <c r="E2" s="8"/>
      <c r="F2" s="9"/>
      <c r="G2" s="467"/>
      <c r="H2" s="467"/>
    </row>
    <row r="3" spans="1:8" ht="30" customHeight="1">
      <c r="A3" s="10"/>
      <c r="B3" s="480" t="s">
        <v>1</v>
      </c>
      <c r="C3" s="481"/>
      <c r="D3" s="481"/>
      <c r="E3" s="11"/>
      <c r="F3" s="9"/>
      <c r="G3" s="467"/>
      <c r="H3" s="467"/>
    </row>
    <row r="4" spans="1:8" ht="30" customHeight="1">
      <c r="A4" s="10"/>
      <c r="B4" s="482">
        <v>2015</v>
      </c>
      <c r="C4" s="483"/>
      <c r="D4" s="484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85" t="s">
        <v>2</v>
      </c>
      <c r="C6" s="486"/>
      <c r="D6" s="486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102350300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7" t="s">
        <v>546</v>
      </c>
      <c r="D8" s="487"/>
      <c r="E8" s="20"/>
      <c r="F8" s="9"/>
      <c r="G8" s="467"/>
      <c r="H8" s="467"/>
    </row>
    <row r="9" spans="1:8" ht="28.5" customHeight="1">
      <c r="A9" s="10"/>
      <c r="B9" s="16" t="s">
        <v>5</v>
      </c>
      <c r="C9" s="476" t="s">
        <v>547</v>
      </c>
      <c r="D9" s="476"/>
      <c r="E9" s="20"/>
      <c r="F9" s="9"/>
      <c r="G9" s="467"/>
      <c r="H9" s="467"/>
    </row>
    <row r="10" spans="1:8" ht="28.5" customHeight="1">
      <c r="A10" s="10"/>
      <c r="B10" s="16"/>
      <c r="C10" s="476" t="s">
        <v>548</v>
      </c>
      <c r="D10" s="476"/>
      <c r="E10" s="20"/>
      <c r="F10" s="9"/>
      <c r="G10" s="467"/>
      <c r="H10" s="467"/>
    </row>
    <row r="11" spans="1:8" ht="50.1" customHeight="1">
      <c r="A11" s="10"/>
      <c r="B11" s="488" t="s">
        <v>6</v>
      </c>
      <c r="C11" s="488"/>
      <c r="D11" s="489"/>
      <c r="E11" s="20"/>
      <c r="F11" s="9"/>
      <c r="G11" s="467"/>
      <c r="H11" s="467"/>
    </row>
    <row r="12" spans="1:7" ht="24.75" customHeight="1">
      <c r="A12" s="10"/>
      <c r="B12" s="490" t="s">
        <v>7</v>
      </c>
      <c r="C12" s="488"/>
      <c r="D12" s="488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2015</v>
      </c>
      <c r="C13" s="22">
        <v>134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2015</v>
      </c>
      <c r="C14" s="24">
        <v>132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3" t="s">
        <v>501</v>
      </c>
      <c r="C16" s="494"/>
      <c r="D16" s="494"/>
      <c r="E16" s="20"/>
      <c r="F16" s="9"/>
      <c r="G16" s="467"/>
      <c r="H16" s="467"/>
    </row>
    <row r="17" spans="1:8" ht="24.75" customHeight="1">
      <c r="A17" s="10"/>
      <c r="B17" s="491" t="s">
        <v>445</v>
      </c>
      <c r="C17" s="492"/>
      <c r="D17" s="492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7" t="s">
        <v>549</v>
      </c>
      <c r="D18" s="487"/>
      <c r="E18" s="26"/>
      <c r="F18" s="9"/>
      <c r="G18" s="467"/>
      <c r="H18" s="467"/>
    </row>
    <row r="19" spans="1:8" ht="28.5" customHeight="1">
      <c r="A19" s="10"/>
      <c r="B19" s="6"/>
      <c r="C19" s="476"/>
      <c r="D19" s="476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7">
        <v>239802006</v>
      </c>
      <c r="D20" s="487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76" t="s">
        <v>550</v>
      </c>
      <c r="D21" s="476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76"/>
      <c r="D22" s="476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21" sqref="D21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34" t="s">
        <v>450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s="53" customFormat="1" ht="34.5" customHeight="1">
      <c r="A2" s="523" t="s">
        <v>141</v>
      </c>
      <c r="B2" s="533" t="s">
        <v>142</v>
      </c>
      <c r="C2" s="533"/>
      <c r="D2" s="533" t="s">
        <v>143</v>
      </c>
      <c r="E2" s="533"/>
      <c r="F2" s="533" t="s">
        <v>503</v>
      </c>
      <c r="G2" s="533"/>
      <c r="H2" s="533" t="s">
        <v>145</v>
      </c>
      <c r="I2" s="533"/>
      <c r="J2" s="533" t="s">
        <v>146</v>
      </c>
      <c r="K2" s="533"/>
      <c r="L2" s="533" t="s">
        <v>147</v>
      </c>
      <c r="M2" s="533"/>
      <c r="N2" s="533" t="s">
        <v>148</v>
      </c>
      <c r="O2" s="533"/>
      <c r="P2" s="523" t="s">
        <v>41</v>
      </c>
      <c r="Q2" s="523"/>
      <c r="R2" s="523" t="s">
        <v>41</v>
      </c>
    </row>
    <row r="3" spans="1:18" s="53" customFormat="1" ht="15" customHeight="1">
      <c r="A3" s="523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3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>
      <c r="A12" s="374" t="s">
        <v>47</v>
      </c>
      <c r="B12" s="314"/>
      <c r="C12" s="358"/>
      <c r="D12" s="314"/>
      <c r="E12" s="358"/>
      <c r="F12" s="314">
        <v>1</v>
      </c>
      <c r="G12" s="358">
        <v>0</v>
      </c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0</v>
      </c>
      <c r="R12" s="225">
        <f t="shared" si="1"/>
        <v>1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>
        <v>2</v>
      </c>
      <c r="C21" s="358">
        <v>2</v>
      </c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20</v>
      </c>
      <c r="O21" s="358">
        <v>23</v>
      </c>
      <c r="P21" s="225">
        <f t="shared" si="0"/>
        <v>22</v>
      </c>
      <c r="Q21" s="225">
        <f t="shared" si="0"/>
        <v>25</v>
      </c>
      <c r="R21" s="225">
        <f t="shared" si="1"/>
        <v>47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2</v>
      </c>
      <c r="C48" s="282">
        <f aca="true" t="shared" si="2" ref="C48:O48">SUM(C4:C47)</f>
        <v>2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20</v>
      </c>
      <c r="O48" s="226">
        <f t="shared" si="2"/>
        <v>23</v>
      </c>
      <c r="P48" s="226">
        <f>SUM(P4:P47)</f>
        <v>23</v>
      </c>
      <c r="Q48" s="226">
        <f>SUM(Q4:Q47)</f>
        <v>25</v>
      </c>
      <c r="R48" s="226">
        <f>P48+Q48</f>
        <v>48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9" t="s">
        <v>437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I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21" sqref="J21:K21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36" t="s">
        <v>153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s="94" customFormat="1" ht="39.95" customHeight="1">
      <c r="A2" s="518" t="s">
        <v>154</v>
      </c>
      <c r="B2" s="518" t="s">
        <v>155</v>
      </c>
      <c r="C2" s="518"/>
      <c r="D2" s="518" t="s">
        <v>156</v>
      </c>
      <c r="E2" s="518"/>
      <c r="F2" s="518" t="s">
        <v>157</v>
      </c>
      <c r="G2" s="518"/>
      <c r="H2" s="518" t="s">
        <v>158</v>
      </c>
      <c r="I2" s="518"/>
      <c r="J2" s="518" t="s">
        <v>159</v>
      </c>
      <c r="K2" s="518"/>
      <c r="L2" s="518" t="s">
        <v>160</v>
      </c>
      <c r="M2" s="518"/>
      <c r="N2" s="518" t="s">
        <v>161</v>
      </c>
      <c r="O2" s="518"/>
      <c r="P2" s="518" t="s">
        <v>504</v>
      </c>
      <c r="Q2" s="518"/>
      <c r="R2" s="518" t="s">
        <v>415</v>
      </c>
      <c r="S2" s="518"/>
      <c r="T2" s="518" t="s">
        <v>416</v>
      </c>
      <c r="U2" s="518"/>
      <c r="V2" s="518" t="s">
        <v>162</v>
      </c>
      <c r="W2" s="518"/>
      <c r="X2" s="518" t="s">
        <v>41</v>
      </c>
      <c r="Y2" s="518"/>
      <c r="Z2" s="518" t="s">
        <v>77</v>
      </c>
    </row>
    <row r="3" spans="1:26" s="94" customFormat="1" ht="15" customHeight="1">
      <c r="A3" s="51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18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515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19" t="s">
        <v>437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O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21" sqref="B21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36" t="s">
        <v>163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</row>
    <row r="2" spans="1:32" s="105" customFormat="1" ht="39.95" customHeight="1">
      <c r="A2" s="523" t="s">
        <v>154</v>
      </c>
      <c r="B2" s="523" t="s">
        <v>155</v>
      </c>
      <c r="C2" s="523"/>
      <c r="D2" s="523" t="s">
        <v>164</v>
      </c>
      <c r="E2" s="523"/>
      <c r="F2" s="523" t="s">
        <v>165</v>
      </c>
      <c r="G2" s="523"/>
      <c r="H2" s="523" t="s">
        <v>166</v>
      </c>
      <c r="I2" s="523"/>
      <c r="J2" s="523" t="s">
        <v>158</v>
      </c>
      <c r="K2" s="523"/>
      <c r="L2" s="523" t="s">
        <v>167</v>
      </c>
      <c r="M2" s="523"/>
      <c r="N2" s="523" t="s">
        <v>168</v>
      </c>
      <c r="O2" s="523"/>
      <c r="P2" s="523" t="s">
        <v>169</v>
      </c>
      <c r="Q2" s="523"/>
      <c r="R2" s="523" t="s">
        <v>170</v>
      </c>
      <c r="S2" s="523"/>
      <c r="T2" s="523" t="s">
        <v>171</v>
      </c>
      <c r="U2" s="523"/>
      <c r="V2" s="523" t="s">
        <v>172</v>
      </c>
      <c r="W2" s="523"/>
      <c r="X2" s="523" t="s">
        <v>504</v>
      </c>
      <c r="Y2" s="523"/>
      <c r="Z2" s="523" t="s">
        <v>415</v>
      </c>
      <c r="AA2" s="523"/>
      <c r="AB2" s="523" t="s">
        <v>173</v>
      </c>
      <c r="AC2" s="523"/>
      <c r="AD2" s="523" t="s">
        <v>41</v>
      </c>
      <c r="AE2" s="523"/>
      <c r="AF2" s="523" t="s">
        <v>77</v>
      </c>
    </row>
    <row r="3" spans="1:32" s="105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3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>
        <v>1</v>
      </c>
      <c r="G12" s="358">
        <v>0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1</v>
      </c>
      <c r="AE12" s="225">
        <f t="shared" si="0"/>
        <v>0</v>
      </c>
      <c r="AF12" s="225">
        <f t="shared" si="1"/>
        <v>1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19</v>
      </c>
      <c r="E21" s="358">
        <v>24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4</v>
      </c>
      <c r="AC21" s="358">
        <v>2</v>
      </c>
      <c r="AD21" s="225">
        <f t="shared" si="0"/>
        <v>23</v>
      </c>
      <c r="AE21" s="225">
        <f t="shared" si="0"/>
        <v>26</v>
      </c>
      <c r="AF21" s="225">
        <f t="shared" si="1"/>
        <v>49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19</v>
      </c>
      <c r="E48" s="226">
        <f t="shared" si="2"/>
        <v>24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4</v>
      </c>
      <c r="AC48" s="226">
        <f t="shared" si="2"/>
        <v>2</v>
      </c>
      <c r="AD48" s="226">
        <f>SUM(AD4:AD47)</f>
        <v>24</v>
      </c>
      <c r="AE48" s="226">
        <f>SUM(AE4:AE47)</f>
        <v>26</v>
      </c>
      <c r="AF48" s="226">
        <f>AD48+AE48</f>
        <v>50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19" t="s">
        <v>437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F22" sqref="F22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37" t="s">
        <v>14</v>
      </c>
      <c r="B1" s="538"/>
      <c r="C1" s="538"/>
      <c r="D1" s="538"/>
      <c r="E1" s="538"/>
      <c r="F1" s="538"/>
      <c r="G1" s="538"/>
    </row>
    <row r="2" spans="1:7" s="112" customFormat="1" ht="24" customHeight="1">
      <c r="A2" s="540" t="s">
        <v>175</v>
      </c>
      <c r="B2" s="540" t="s">
        <v>176</v>
      </c>
      <c r="C2" s="540" t="s">
        <v>177</v>
      </c>
      <c r="D2" s="540" t="s">
        <v>178</v>
      </c>
      <c r="E2" s="540" t="s">
        <v>179</v>
      </c>
      <c r="F2" s="540" t="s">
        <v>180</v>
      </c>
      <c r="G2" s="540" t="s">
        <v>77</v>
      </c>
    </row>
    <row r="3" spans="1:7" s="112" customFormat="1" ht="24" customHeight="1">
      <c r="A3" s="541"/>
      <c r="B3" s="542"/>
      <c r="C3" s="542"/>
      <c r="D3" s="542"/>
      <c r="E3" s="542"/>
      <c r="F3" s="542"/>
      <c r="G3" s="542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423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424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425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426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427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>
      <c r="A11" s="374" t="s">
        <v>46</v>
      </c>
      <c r="B11" s="361">
        <v>1</v>
      </c>
      <c r="C11" s="361"/>
      <c r="D11" s="361"/>
      <c r="E11" s="361"/>
      <c r="F11" s="361"/>
      <c r="G11" s="225">
        <f t="shared" si="0"/>
        <v>1</v>
      </c>
    </row>
    <row r="12" spans="1:7" s="112" customFormat="1" ht="24.95" customHeight="1">
      <c r="A12" s="374" t="s">
        <v>47</v>
      </c>
      <c r="B12" s="361">
        <v>2</v>
      </c>
      <c r="C12" s="361"/>
      <c r="D12" s="361"/>
      <c r="E12" s="361"/>
      <c r="F12" s="361"/>
      <c r="G12" s="225">
        <f t="shared" si="0"/>
        <v>2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>
        <v>1</v>
      </c>
      <c r="C14" s="361"/>
      <c r="D14" s="361"/>
      <c r="E14" s="361"/>
      <c r="F14" s="361"/>
      <c r="G14" s="225">
        <f t="shared" si="0"/>
        <v>1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525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>
        <v>14</v>
      </c>
      <c r="G21" s="225">
        <f t="shared" si="0"/>
        <v>14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428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429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430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431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432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433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434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4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14</v>
      </c>
      <c r="G48" s="226">
        <f>SUM(B48:F48)</f>
        <v>18</v>
      </c>
    </row>
    <row r="49" spans="1:6" s="112" customFormat="1" ht="9.95" customHeight="1">
      <c r="A49" s="539"/>
      <c r="B49" s="539"/>
      <c r="C49" s="539"/>
      <c r="D49" s="539"/>
      <c r="E49" s="539"/>
      <c r="F49" s="539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19" t="s">
        <v>437</v>
      </c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39.95" customHeight="1">
      <c r="A2" s="531" t="s">
        <v>187</v>
      </c>
      <c r="B2" s="531" t="s">
        <v>188</v>
      </c>
      <c r="C2" s="531"/>
      <c r="D2" s="531" t="s">
        <v>189</v>
      </c>
      <c r="E2" s="531"/>
      <c r="F2" s="531" t="s">
        <v>190</v>
      </c>
      <c r="G2" s="531"/>
      <c r="H2" s="531" t="s">
        <v>191</v>
      </c>
      <c r="I2" s="544"/>
      <c r="J2" s="531" t="s">
        <v>192</v>
      </c>
      <c r="K2" s="544"/>
      <c r="L2" s="531" t="s">
        <v>41</v>
      </c>
      <c r="M2" s="531"/>
      <c r="N2" s="531" t="s">
        <v>77</v>
      </c>
    </row>
    <row r="3" spans="1:14" ht="15" customHeight="1">
      <c r="A3" s="54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4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524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522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19" t="s">
        <v>437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11" sqref="D11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46" t="s">
        <v>457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7"/>
      <c r="P1" s="527" t="s">
        <v>83</v>
      </c>
      <c r="Q1" s="528"/>
      <c r="R1" s="529"/>
    </row>
    <row r="2" spans="1:18" ht="15" customHeight="1">
      <c r="A2" s="548" t="s">
        <v>125</v>
      </c>
      <c r="B2" s="548" t="s">
        <v>193</v>
      </c>
      <c r="C2" s="548"/>
      <c r="D2" s="548" t="s">
        <v>194</v>
      </c>
      <c r="E2" s="548"/>
      <c r="F2" s="548" t="s">
        <v>195</v>
      </c>
      <c r="G2" s="548"/>
      <c r="H2" s="548" t="s">
        <v>196</v>
      </c>
      <c r="I2" s="548"/>
      <c r="J2" s="548" t="s">
        <v>197</v>
      </c>
      <c r="K2" s="548"/>
      <c r="L2" s="548" t="s">
        <v>516</v>
      </c>
      <c r="M2" s="548"/>
      <c r="N2" s="548" t="s">
        <v>198</v>
      </c>
      <c r="O2" s="548"/>
      <c r="P2" s="531" t="s">
        <v>41</v>
      </c>
      <c r="Q2" s="531"/>
      <c r="R2" s="531" t="s">
        <v>77</v>
      </c>
    </row>
    <row r="3" spans="1:18" ht="15" customHeight="1">
      <c r="A3" s="54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5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0</v>
      </c>
      <c r="O8" s="358">
        <v>1</v>
      </c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>
        <v>1</v>
      </c>
      <c r="C10" s="367">
        <v>3</v>
      </c>
      <c r="D10" s="314">
        <v>0</v>
      </c>
      <c r="E10" s="358">
        <v>3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1</v>
      </c>
      <c r="Q10" s="279">
        <f t="shared" si="0"/>
        <v>6</v>
      </c>
      <c r="R10" s="279">
        <f t="shared" si="1"/>
        <v>7</v>
      </c>
      <c r="S10" s="119">
        <f>'Quadro 1'!X10</f>
        <v>1</v>
      </c>
      <c r="T10" s="119">
        <f>'Quadro 1'!Y10</f>
        <v>6</v>
      </c>
      <c r="U10" s="119">
        <f>'Quadro 1'!Z10</f>
        <v>7</v>
      </c>
    </row>
    <row r="11" spans="1:21" ht="24.95" customHeight="1">
      <c r="A11" s="374" t="s">
        <v>46</v>
      </c>
      <c r="B11" s="366">
        <v>2</v>
      </c>
      <c r="C11" s="367">
        <v>17</v>
      </c>
      <c r="D11" s="314"/>
      <c r="E11" s="358"/>
      <c r="F11" s="314"/>
      <c r="G11" s="358"/>
      <c r="H11" s="314">
        <v>0</v>
      </c>
      <c r="I11" s="358">
        <v>1</v>
      </c>
      <c r="J11" s="314"/>
      <c r="K11" s="358"/>
      <c r="L11" s="314"/>
      <c r="M11" s="358"/>
      <c r="N11" s="314"/>
      <c r="O11" s="358"/>
      <c r="P11" s="279">
        <f t="shared" si="0"/>
        <v>2</v>
      </c>
      <c r="Q11" s="279">
        <f t="shared" si="0"/>
        <v>18</v>
      </c>
      <c r="R11" s="279">
        <f t="shared" si="1"/>
        <v>20</v>
      </c>
      <c r="S11" s="119">
        <f>'Quadro 1'!X11</f>
        <v>2</v>
      </c>
      <c r="T11" s="119">
        <f>'Quadro 1'!Y11</f>
        <v>18</v>
      </c>
      <c r="U11" s="119">
        <f>'Quadro 1'!Z11</f>
        <v>20</v>
      </c>
    </row>
    <row r="12" spans="1:2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>
        <v>1</v>
      </c>
      <c r="K12" s="358">
        <v>3</v>
      </c>
      <c r="L12" s="314"/>
      <c r="M12" s="358"/>
      <c r="N12" s="314"/>
      <c r="O12" s="358"/>
      <c r="P12" s="279">
        <f t="shared" si="0"/>
        <v>1</v>
      </c>
      <c r="Q12" s="279">
        <f t="shared" si="0"/>
        <v>3</v>
      </c>
      <c r="R12" s="279">
        <f t="shared" si="1"/>
        <v>4</v>
      </c>
      <c r="S12" s="119">
        <f>'Quadro 1'!X12</f>
        <v>1</v>
      </c>
      <c r="T12" s="119">
        <f>'Quadro 1'!Y12</f>
        <v>3</v>
      </c>
      <c r="U12" s="119">
        <f>'Quadro 1'!Z12</f>
        <v>4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>
        <v>2</v>
      </c>
      <c r="C14" s="367">
        <v>0</v>
      </c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2</v>
      </c>
      <c r="Q14" s="279">
        <f t="shared" si="0"/>
        <v>0</v>
      </c>
      <c r="R14" s="279">
        <f t="shared" si="1"/>
        <v>2</v>
      </c>
      <c r="S14" s="119">
        <f>'Quadro 1'!X14</f>
        <v>2</v>
      </c>
      <c r="T14" s="119">
        <f>'Quadro 1'!Y14</f>
        <v>0</v>
      </c>
      <c r="U14" s="119">
        <f>'Quadro 1'!Z14</f>
        <v>2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46</v>
      </c>
      <c r="M21" s="358">
        <v>52</v>
      </c>
      <c r="N21" s="314"/>
      <c r="O21" s="358"/>
      <c r="P21" s="279">
        <f t="shared" si="0"/>
        <v>46</v>
      </c>
      <c r="Q21" s="279">
        <f t="shared" si="0"/>
        <v>52</v>
      </c>
      <c r="R21" s="279">
        <f t="shared" si="1"/>
        <v>98</v>
      </c>
      <c r="S21" s="119">
        <f>'Quadro 1'!X21</f>
        <v>46</v>
      </c>
      <c r="T21" s="119">
        <f>'Quadro 1'!Y21</f>
        <v>52</v>
      </c>
      <c r="U21" s="119">
        <f>'Quadro 1'!Z21</f>
        <v>98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5</v>
      </c>
      <c r="C48" s="281">
        <f aca="true" t="shared" si="2" ref="C48:O48">SUM(C4:C47)</f>
        <v>20</v>
      </c>
      <c r="D48" s="281">
        <f t="shared" si="2"/>
        <v>0</v>
      </c>
      <c r="E48" s="281">
        <f t="shared" si="2"/>
        <v>3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 t="shared" si="2"/>
        <v>1</v>
      </c>
      <c r="K48" s="281">
        <f t="shared" si="2"/>
        <v>3</v>
      </c>
      <c r="L48" s="281">
        <f t="shared" si="2"/>
        <v>46</v>
      </c>
      <c r="M48" s="281">
        <f t="shared" si="2"/>
        <v>52</v>
      </c>
      <c r="N48" s="281">
        <f t="shared" si="2"/>
        <v>0</v>
      </c>
      <c r="O48" s="281">
        <f t="shared" si="2"/>
        <v>1</v>
      </c>
      <c r="P48" s="281">
        <f>SUM(P4:P47)</f>
        <v>52</v>
      </c>
      <c r="Q48" s="281">
        <f>SUM(Q4:Q47)</f>
        <v>80</v>
      </c>
      <c r="R48" s="281">
        <f>P48+Q48</f>
        <v>132</v>
      </c>
    </row>
    <row r="49" spans="16:18" ht="9.95" customHeight="1">
      <c r="P49" s="120">
        <f>'Quadro 1'!X48</f>
        <v>52</v>
      </c>
      <c r="Q49" s="120">
        <f>'Quadro 1'!Y48</f>
        <v>80</v>
      </c>
      <c r="R49" s="120">
        <f>'Quadro 1'!Z48</f>
        <v>132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523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19" t="s">
        <v>437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P55" s="121"/>
      <c r="Q55" s="121"/>
      <c r="R55" s="121"/>
    </row>
    <row r="56" spans="1:18" s="117" customFormat="1" ht="12" customHeight="1">
      <c r="A56" s="474" t="s">
        <v>537</v>
      </c>
      <c r="P56" s="121"/>
      <c r="Q56" s="121"/>
      <c r="R56" s="121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3"/>
  <sheetViews>
    <sheetView showGridLines="0" workbookViewId="0" topLeftCell="A1">
      <pane xSplit="1" ySplit="6" topLeftCell="E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Q24" sqref="Q24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46" t="s">
        <v>458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7"/>
      <c r="T1" s="527" t="s">
        <v>83</v>
      </c>
      <c r="U1" s="528"/>
      <c r="V1" s="529"/>
    </row>
    <row r="2" spans="1:22" ht="19.5" customHeight="1">
      <c r="A2" s="553" t="s">
        <v>125</v>
      </c>
      <c r="B2" s="555" t="s">
        <v>199</v>
      </c>
      <c r="C2" s="555"/>
      <c r="D2" s="555"/>
      <c r="E2" s="555"/>
      <c r="F2" s="555"/>
      <c r="G2" s="555"/>
      <c r="H2" s="555"/>
      <c r="I2" s="555"/>
      <c r="J2" s="557" t="s">
        <v>200</v>
      </c>
      <c r="K2" s="557"/>
      <c r="L2" s="557"/>
      <c r="M2" s="557"/>
      <c r="N2" s="557"/>
      <c r="O2" s="557"/>
      <c r="P2" s="557"/>
      <c r="Q2" s="557"/>
      <c r="R2" s="557"/>
      <c r="S2" s="557"/>
      <c r="T2" s="531" t="s">
        <v>41</v>
      </c>
      <c r="U2" s="531"/>
      <c r="V2" s="531" t="s">
        <v>77</v>
      </c>
    </row>
    <row r="3" spans="1:22" ht="46.5" customHeight="1">
      <c r="A3" s="554"/>
      <c r="B3" s="556"/>
      <c r="C3" s="556"/>
      <c r="D3" s="556"/>
      <c r="E3" s="556"/>
      <c r="F3" s="556"/>
      <c r="G3" s="556"/>
      <c r="H3" s="555"/>
      <c r="I3" s="555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58" t="s">
        <v>201</v>
      </c>
      <c r="Q3" s="559"/>
      <c r="R3" s="558" t="s">
        <v>201</v>
      </c>
      <c r="S3" s="559"/>
      <c r="T3" s="531" t="s">
        <v>42</v>
      </c>
      <c r="U3" s="531" t="s">
        <v>43</v>
      </c>
      <c r="V3" s="531"/>
    </row>
    <row r="4" spans="1:22" ht="29.25" customHeight="1">
      <c r="A4" s="554"/>
      <c r="B4" s="227"/>
      <c r="C4" s="228"/>
      <c r="D4" s="228"/>
      <c r="E4" s="228"/>
      <c r="F4" s="228"/>
      <c r="G4" s="229"/>
      <c r="H4" s="563" t="s">
        <v>202</v>
      </c>
      <c r="I4" s="563"/>
      <c r="J4" s="560" t="s">
        <v>202</v>
      </c>
      <c r="K4" s="561"/>
      <c r="L4" s="561"/>
      <c r="M4" s="561"/>
      <c r="N4" s="561"/>
      <c r="O4" s="561"/>
      <c r="P4" s="561"/>
      <c r="Q4" s="561"/>
      <c r="R4" s="561"/>
      <c r="S4" s="562"/>
      <c r="T4" s="531"/>
      <c r="U4" s="531"/>
      <c r="V4" s="531"/>
    </row>
    <row r="5" spans="1:22" ht="15" customHeight="1">
      <c r="A5" s="554"/>
      <c r="B5" s="548" t="s">
        <v>203</v>
      </c>
      <c r="C5" s="548"/>
      <c r="D5" s="548" t="s">
        <v>449</v>
      </c>
      <c r="E5" s="548"/>
      <c r="F5" s="548" t="s">
        <v>204</v>
      </c>
      <c r="G5" s="548"/>
      <c r="H5" s="549">
        <v>40</v>
      </c>
      <c r="I5" s="550"/>
      <c r="J5" s="549" t="s">
        <v>551</v>
      </c>
      <c r="K5" s="550"/>
      <c r="L5" s="549" t="s">
        <v>552</v>
      </c>
      <c r="M5" s="550"/>
      <c r="N5" s="549" t="s">
        <v>553</v>
      </c>
      <c r="O5" s="550"/>
      <c r="P5" s="549"/>
      <c r="Q5" s="550"/>
      <c r="R5" s="549"/>
      <c r="S5" s="550"/>
      <c r="T5" s="531"/>
      <c r="U5" s="531"/>
      <c r="V5" s="531"/>
    </row>
    <row r="6" spans="1:22" ht="15" customHeight="1">
      <c r="A6" s="55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1"/>
      <c r="U6" s="531"/>
      <c r="V6" s="531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423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424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425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426</v>
      </c>
      <c r="B11" s="366"/>
      <c r="C11" s="367"/>
      <c r="D11" s="333"/>
      <c r="E11" s="354"/>
      <c r="F11" s="333"/>
      <c r="G11" s="354"/>
      <c r="H11" s="333">
        <v>0</v>
      </c>
      <c r="I11" s="354">
        <v>1</v>
      </c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1</v>
      </c>
      <c r="V11" s="279">
        <f t="shared" si="2"/>
        <v>1</v>
      </c>
      <c r="W11" s="119">
        <f>'Quadro 1'!X8</f>
        <v>0</v>
      </c>
      <c r="X11" s="119">
        <f>'Quadro 1'!Y8</f>
        <v>1</v>
      </c>
      <c r="Y11" s="119">
        <f>'Quadro 1'!Z8</f>
        <v>1</v>
      </c>
    </row>
    <row r="12" spans="1:25" ht="24.95" customHeight="1">
      <c r="A12" s="374" t="s">
        <v>427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/>
      <c r="C13" s="367"/>
      <c r="D13" s="333"/>
      <c r="E13" s="354"/>
      <c r="F13" s="333"/>
      <c r="G13" s="354"/>
      <c r="H13" s="333">
        <v>1</v>
      </c>
      <c r="I13" s="354">
        <v>6</v>
      </c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</v>
      </c>
      <c r="U13" s="279">
        <f t="shared" si="1"/>
        <v>6</v>
      </c>
      <c r="V13" s="279">
        <f t="shared" si="2"/>
        <v>7</v>
      </c>
      <c r="W13" s="119">
        <f>'Quadro 1'!X10</f>
        <v>1</v>
      </c>
      <c r="X13" s="119">
        <f>'Quadro 1'!Y10</f>
        <v>6</v>
      </c>
      <c r="Y13" s="119">
        <f>'Quadro 1'!Z10</f>
        <v>7</v>
      </c>
    </row>
    <row r="14" spans="1:25" ht="24.95" customHeight="1">
      <c r="A14" s="374" t="s">
        <v>46</v>
      </c>
      <c r="B14" s="366"/>
      <c r="C14" s="367"/>
      <c r="D14" s="333"/>
      <c r="E14" s="354"/>
      <c r="F14" s="333"/>
      <c r="G14" s="354"/>
      <c r="H14" s="333">
        <v>2</v>
      </c>
      <c r="I14" s="354">
        <v>18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2</v>
      </c>
      <c r="U14" s="279">
        <f t="shared" si="1"/>
        <v>18</v>
      </c>
      <c r="V14" s="279">
        <f t="shared" si="2"/>
        <v>20</v>
      </c>
      <c r="W14" s="119">
        <f>'Quadro 1'!X11</f>
        <v>2</v>
      </c>
      <c r="X14" s="119">
        <f>'Quadro 1'!Y11</f>
        <v>18</v>
      </c>
      <c r="Y14" s="119">
        <f>'Quadro 1'!Z11</f>
        <v>20</v>
      </c>
    </row>
    <row r="15" spans="1:25" ht="24.95" customHeight="1">
      <c r="A15" s="374" t="s">
        <v>47</v>
      </c>
      <c r="B15" s="366"/>
      <c r="C15" s="367"/>
      <c r="D15" s="333"/>
      <c r="E15" s="354"/>
      <c r="F15" s="333"/>
      <c r="G15" s="354"/>
      <c r="H15" s="333">
        <v>1</v>
      </c>
      <c r="I15" s="354">
        <v>3</v>
      </c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</v>
      </c>
      <c r="U15" s="279">
        <f t="shared" si="1"/>
        <v>3</v>
      </c>
      <c r="V15" s="279">
        <f t="shared" si="2"/>
        <v>4</v>
      </c>
      <c r="W15" s="119">
        <f>'Quadro 1'!X12</f>
        <v>1</v>
      </c>
      <c r="X15" s="119">
        <f>'Quadro 1'!Y12</f>
        <v>3</v>
      </c>
      <c r="Y15" s="119">
        <f>'Quadro 1'!Z12</f>
        <v>4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/>
      <c r="C17" s="367"/>
      <c r="D17" s="333"/>
      <c r="E17" s="354"/>
      <c r="F17" s="333"/>
      <c r="G17" s="354"/>
      <c r="H17" s="333">
        <v>2</v>
      </c>
      <c r="I17" s="354">
        <v>0</v>
      </c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2</v>
      </c>
      <c r="U17" s="279">
        <f t="shared" si="1"/>
        <v>0</v>
      </c>
      <c r="V17" s="279">
        <f t="shared" si="2"/>
        <v>2</v>
      </c>
      <c r="W17" s="119">
        <f>'Quadro 1'!X14</f>
        <v>2</v>
      </c>
      <c r="X17" s="119">
        <f>'Quadro 1'!Y14</f>
        <v>0</v>
      </c>
      <c r="Y17" s="119">
        <f>'Quadro 1'!Z14</f>
        <v>2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525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/>
      <c r="C24" s="367"/>
      <c r="D24" s="333"/>
      <c r="E24" s="354"/>
      <c r="F24" s="333"/>
      <c r="G24" s="354"/>
      <c r="H24" s="333">
        <v>40</v>
      </c>
      <c r="I24" s="354">
        <v>43</v>
      </c>
      <c r="J24" s="333">
        <v>1</v>
      </c>
      <c r="K24" s="354">
        <v>1</v>
      </c>
      <c r="L24" s="333">
        <v>3</v>
      </c>
      <c r="M24" s="354">
        <v>3</v>
      </c>
      <c r="N24" s="333">
        <v>2</v>
      </c>
      <c r="O24" s="354">
        <v>5</v>
      </c>
      <c r="P24" s="333"/>
      <c r="Q24" s="354"/>
      <c r="R24" s="333"/>
      <c r="S24" s="354"/>
      <c r="T24" s="279">
        <f t="shared" si="0"/>
        <v>46</v>
      </c>
      <c r="U24" s="279">
        <f t="shared" si="1"/>
        <v>52</v>
      </c>
      <c r="V24" s="279">
        <f t="shared" si="2"/>
        <v>98</v>
      </c>
      <c r="W24" s="119">
        <f>'Quadro 1'!X21</f>
        <v>46</v>
      </c>
      <c r="X24" s="119">
        <f>'Quadro 1'!Y21</f>
        <v>52</v>
      </c>
      <c r="Y24" s="119">
        <f>'Quadro 1'!Z21</f>
        <v>98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428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429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430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431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432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433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434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0</v>
      </c>
      <c r="C51" s="281">
        <f t="shared" si="3"/>
        <v>0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46</v>
      </c>
      <c r="I51" s="281">
        <f t="shared" si="3"/>
        <v>71</v>
      </c>
      <c r="J51" s="281">
        <f t="shared" si="3"/>
        <v>1</v>
      </c>
      <c r="K51" s="281">
        <f t="shared" si="3"/>
        <v>1</v>
      </c>
      <c r="L51" s="281">
        <f t="shared" si="3"/>
        <v>3</v>
      </c>
      <c r="M51" s="281">
        <f t="shared" si="3"/>
        <v>3</v>
      </c>
      <c r="N51" s="281">
        <f t="shared" si="3"/>
        <v>2</v>
      </c>
      <c r="O51" s="281">
        <f t="shared" si="3"/>
        <v>5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52</v>
      </c>
      <c r="U51" s="281">
        <f t="shared" si="3"/>
        <v>80</v>
      </c>
      <c r="V51" s="281">
        <f>T51+U51</f>
        <v>132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52</v>
      </c>
      <c r="U52" s="125">
        <f>'Quadro 1'!Y48</f>
        <v>80</v>
      </c>
      <c r="V52" s="125">
        <f>'Quadro 1'!Z48</f>
        <v>132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435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51" t="s">
        <v>206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396"/>
    </row>
    <row r="57" spans="1:22" s="117" customFormat="1" ht="16.5" customHeight="1">
      <c r="A57" s="551" t="s">
        <v>539</v>
      </c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</row>
    <row r="58" spans="1:22" s="117" customFormat="1" ht="13.35" customHeight="1">
      <c r="A58" s="552" t="s">
        <v>441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</row>
    <row r="59" spans="1:22" s="117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19" t="s">
        <v>437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375"/>
      <c r="Q61" s="375"/>
      <c r="R61" s="375"/>
      <c r="S61" s="375"/>
      <c r="T61" s="375"/>
      <c r="U61" s="375"/>
      <c r="V61" s="89"/>
    </row>
    <row r="62" s="117" customFormat="1" ht="12" customHeight="1">
      <c r="A62" s="61"/>
    </row>
    <row r="63" spans="1:22" ht="12.75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1" sqref="G11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34" t="s">
        <v>505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67"/>
    </row>
    <row r="2" spans="1:14" s="69" customFormat="1" ht="30" customHeight="1">
      <c r="A2" s="523" t="s">
        <v>509</v>
      </c>
      <c r="B2" s="523" t="s">
        <v>506</v>
      </c>
      <c r="C2" s="523"/>
      <c r="D2" s="523" t="s">
        <v>507</v>
      </c>
      <c r="E2" s="523"/>
      <c r="F2" s="523" t="s">
        <v>207</v>
      </c>
      <c r="G2" s="523"/>
      <c r="H2" s="523" t="s">
        <v>208</v>
      </c>
      <c r="I2" s="523"/>
      <c r="J2" s="523" t="s">
        <v>209</v>
      </c>
      <c r="K2" s="523"/>
      <c r="L2" s="523" t="s">
        <v>41</v>
      </c>
      <c r="M2" s="523"/>
      <c r="N2" s="523" t="s">
        <v>41</v>
      </c>
    </row>
    <row r="3" spans="1:14" s="69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3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423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424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425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426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427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>
        <v>0</v>
      </c>
      <c r="C10" s="350">
        <v>5.083333333333333</v>
      </c>
      <c r="D10" s="349"/>
      <c r="E10" s="350"/>
      <c r="F10" s="349">
        <v>0</v>
      </c>
      <c r="G10" s="350">
        <v>10.1875</v>
      </c>
      <c r="H10" s="349"/>
      <c r="I10" s="350"/>
      <c r="J10" s="349"/>
      <c r="K10" s="350"/>
      <c r="L10" s="288">
        <f t="shared" si="0"/>
        <v>0</v>
      </c>
      <c r="M10" s="288">
        <f t="shared" si="0"/>
        <v>15.270833333333332</v>
      </c>
      <c r="N10" s="288">
        <f t="shared" si="1"/>
        <v>15.270833333333332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525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428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429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430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431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432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433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434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5.083333333333333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10.1875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15.270833333333332</v>
      </c>
      <c r="N48" s="290">
        <f>L48+M48</f>
        <v>15.270833333333332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508</v>
      </c>
      <c r="L52" s="129"/>
      <c r="M52" s="129"/>
    </row>
    <row r="53" spans="1:13" s="61" customFormat="1" ht="13.35" customHeight="1">
      <c r="A53" s="61" t="s">
        <v>518</v>
      </c>
      <c r="L53" s="129"/>
      <c r="M53" s="129"/>
    </row>
    <row r="54" spans="1:13" s="61" customFormat="1" ht="13.35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19" t="s">
        <v>437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2" sqref="C12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64" t="s">
        <v>510</v>
      </c>
      <c r="B1" s="564"/>
      <c r="C1" s="564"/>
      <c r="D1" s="564"/>
      <c r="E1" s="564"/>
      <c r="F1" s="564"/>
      <c r="G1" s="564"/>
      <c r="H1" s="564"/>
    </row>
    <row r="2" spans="1:8" s="53" customFormat="1" ht="15" customHeight="1">
      <c r="A2" s="523" t="s">
        <v>211</v>
      </c>
      <c r="B2" s="523" t="s">
        <v>212</v>
      </c>
      <c r="C2" s="523"/>
      <c r="D2" s="523" t="s">
        <v>517</v>
      </c>
      <c r="E2" s="523"/>
      <c r="F2" s="523" t="s">
        <v>41</v>
      </c>
      <c r="G2" s="523"/>
      <c r="H2" s="523" t="s">
        <v>41</v>
      </c>
    </row>
    <row r="3" spans="1:8" s="53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3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423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424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425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426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427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>
        <v>2.8333333333333335</v>
      </c>
      <c r="C11" s="350">
        <v>6.333333333333333</v>
      </c>
      <c r="D11" s="349"/>
      <c r="E11" s="350"/>
      <c r="F11" s="288">
        <f t="shared" si="0"/>
        <v>2.8333333333333335</v>
      </c>
      <c r="G11" s="288">
        <f t="shared" si="0"/>
        <v>6.333333333333333</v>
      </c>
      <c r="H11" s="288">
        <f t="shared" si="1"/>
        <v>9.166666666666666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525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428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429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430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431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432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433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434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2.8333333333333335</v>
      </c>
      <c r="C48" s="290">
        <f t="shared" si="2"/>
        <v>6.333333333333333</v>
      </c>
      <c r="D48" s="290">
        <f t="shared" si="2"/>
        <v>0</v>
      </c>
      <c r="E48" s="290">
        <f t="shared" si="2"/>
        <v>0</v>
      </c>
      <c r="F48" s="290">
        <f t="shared" si="2"/>
        <v>2.8333333333333335</v>
      </c>
      <c r="G48" s="290">
        <f t="shared" si="2"/>
        <v>6.333333333333333</v>
      </c>
      <c r="H48" s="290">
        <f>F48+G48</f>
        <v>9.166666666666666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511</v>
      </c>
      <c r="F52" s="130"/>
      <c r="G52" s="130"/>
      <c r="H52" s="61"/>
    </row>
    <row r="53" spans="1:8" s="60" customFormat="1" ht="12" customHeight="1">
      <c r="A53" s="61" t="s">
        <v>512</v>
      </c>
      <c r="F53" s="130"/>
      <c r="G53" s="130"/>
      <c r="H53" s="61"/>
    </row>
    <row r="54" spans="1:13" s="60" customFormat="1" ht="12" customHeight="1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19" t="s">
        <v>437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A22" sqref="AA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65" t="s">
        <v>16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</row>
    <row r="2" spans="1:30" ht="30" customHeight="1">
      <c r="A2" s="523" t="s">
        <v>214</v>
      </c>
      <c r="B2" s="523" t="s">
        <v>215</v>
      </c>
      <c r="C2" s="523"/>
      <c r="D2" s="523" t="s">
        <v>216</v>
      </c>
      <c r="E2" s="523" t="s">
        <v>217</v>
      </c>
      <c r="F2" s="523" t="s">
        <v>218</v>
      </c>
      <c r="G2" s="523"/>
      <c r="H2" s="523" t="s">
        <v>219</v>
      </c>
      <c r="I2" s="523"/>
      <c r="J2" s="523" t="s">
        <v>220</v>
      </c>
      <c r="K2" s="523"/>
      <c r="L2" s="523" t="s">
        <v>221</v>
      </c>
      <c r="M2" s="523"/>
      <c r="N2" s="523" t="s">
        <v>222</v>
      </c>
      <c r="O2" s="523"/>
      <c r="P2" s="523" t="s">
        <v>223</v>
      </c>
      <c r="Q2" s="523"/>
      <c r="R2" s="523" t="s">
        <v>224</v>
      </c>
      <c r="S2" s="523"/>
      <c r="T2" s="523" t="s">
        <v>225</v>
      </c>
      <c r="U2" s="523"/>
      <c r="V2" s="523" t="s">
        <v>226</v>
      </c>
      <c r="W2" s="523"/>
      <c r="X2" s="523" t="s">
        <v>227</v>
      </c>
      <c r="Y2" s="523"/>
      <c r="Z2" s="523" t="s">
        <v>228</v>
      </c>
      <c r="AA2" s="523"/>
      <c r="AB2" s="523" t="s">
        <v>77</v>
      </c>
      <c r="AC2" s="523"/>
      <c r="AD2" s="523" t="s">
        <v>41</v>
      </c>
    </row>
    <row r="3" spans="1:30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3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423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424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425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426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427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/>
      <c r="F10" s="410"/>
      <c r="G10" s="411"/>
      <c r="H10" s="410">
        <v>32</v>
      </c>
      <c r="I10" s="411">
        <v>25</v>
      </c>
      <c r="J10" s="410"/>
      <c r="K10" s="411"/>
      <c r="L10" s="410">
        <v>0</v>
      </c>
      <c r="M10" s="411">
        <v>7.8</v>
      </c>
      <c r="N10" s="410"/>
      <c r="O10" s="411"/>
      <c r="P10" s="410">
        <v>1</v>
      </c>
      <c r="Q10" s="411">
        <v>4</v>
      </c>
      <c r="R10" s="410"/>
      <c r="S10" s="411"/>
      <c r="T10" s="410"/>
      <c r="U10" s="411"/>
      <c r="V10" s="410">
        <v>0</v>
      </c>
      <c r="W10" s="411">
        <v>1</v>
      </c>
      <c r="X10" s="410"/>
      <c r="Y10" s="411"/>
      <c r="Z10" s="410">
        <v>0</v>
      </c>
      <c r="AA10" s="411">
        <v>19.3</v>
      </c>
      <c r="AB10" s="412">
        <f t="shared" si="0"/>
        <v>33</v>
      </c>
      <c r="AC10" s="412">
        <f t="shared" si="0"/>
        <v>57.099999999999994</v>
      </c>
      <c r="AD10" s="412">
        <f t="shared" si="1"/>
        <v>90.1</v>
      </c>
    </row>
    <row r="11" spans="1:30" ht="24.95" customHeight="1">
      <c r="A11" s="374" t="s">
        <v>46</v>
      </c>
      <c r="B11" s="410"/>
      <c r="C11" s="411"/>
      <c r="D11" s="410"/>
      <c r="E11" s="411"/>
      <c r="F11" s="410">
        <v>0</v>
      </c>
      <c r="G11" s="411">
        <v>1</v>
      </c>
      <c r="H11" s="410">
        <v>0</v>
      </c>
      <c r="I11" s="411">
        <v>72</v>
      </c>
      <c r="J11" s="410"/>
      <c r="K11" s="411"/>
      <c r="L11" s="410">
        <v>1.2</v>
      </c>
      <c r="M11" s="411">
        <v>14.2</v>
      </c>
      <c r="N11" s="410">
        <v>0</v>
      </c>
      <c r="O11" s="411">
        <v>24.9</v>
      </c>
      <c r="P11" s="410">
        <v>6.5</v>
      </c>
      <c r="Q11" s="411">
        <v>10</v>
      </c>
      <c r="R11" s="410"/>
      <c r="S11" s="411"/>
      <c r="T11" s="410"/>
      <c r="U11" s="411"/>
      <c r="V11" s="410">
        <v>0</v>
      </c>
      <c r="W11" s="411">
        <v>1</v>
      </c>
      <c r="X11" s="410"/>
      <c r="Y11" s="411"/>
      <c r="Z11" s="410">
        <v>1.8</v>
      </c>
      <c r="AA11" s="411">
        <v>72.5</v>
      </c>
      <c r="AB11" s="412">
        <f t="shared" si="0"/>
        <v>9.5</v>
      </c>
      <c r="AC11" s="412">
        <f t="shared" si="0"/>
        <v>195.6</v>
      </c>
      <c r="AD11" s="412">
        <f t="shared" si="1"/>
        <v>205.1</v>
      </c>
    </row>
    <row r="12" spans="1:30" ht="24.95" customHeight="1">
      <c r="A12" s="374" t="s">
        <v>47</v>
      </c>
      <c r="B12" s="410"/>
      <c r="C12" s="411"/>
      <c r="D12" s="410"/>
      <c r="E12" s="411"/>
      <c r="F12" s="410">
        <v>3</v>
      </c>
      <c r="G12" s="411">
        <v>0</v>
      </c>
      <c r="H12" s="410">
        <v>39</v>
      </c>
      <c r="I12" s="411">
        <v>77</v>
      </c>
      <c r="J12" s="410"/>
      <c r="K12" s="411"/>
      <c r="L12" s="410">
        <v>0</v>
      </c>
      <c r="M12" s="411">
        <v>1.3</v>
      </c>
      <c r="N12" s="410"/>
      <c r="O12" s="411"/>
      <c r="P12" s="410">
        <v>2</v>
      </c>
      <c r="Q12" s="411">
        <v>0</v>
      </c>
      <c r="R12" s="410"/>
      <c r="S12" s="411"/>
      <c r="T12" s="410"/>
      <c r="U12" s="411"/>
      <c r="V12" s="410"/>
      <c r="W12" s="411"/>
      <c r="X12" s="410"/>
      <c r="Y12" s="411"/>
      <c r="Z12" s="410">
        <v>0.6</v>
      </c>
      <c r="AA12" s="411">
        <v>5.3</v>
      </c>
      <c r="AB12" s="412">
        <f t="shared" si="0"/>
        <v>44.6</v>
      </c>
      <c r="AC12" s="412">
        <f t="shared" si="0"/>
        <v>83.6</v>
      </c>
      <c r="AD12" s="412">
        <f t="shared" si="1"/>
        <v>128.2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>
        <v>4</v>
      </c>
      <c r="I14" s="411">
        <v>0</v>
      </c>
      <c r="J14" s="410"/>
      <c r="K14" s="411"/>
      <c r="L14" s="410"/>
      <c r="M14" s="411"/>
      <c r="N14" s="410"/>
      <c r="O14" s="411"/>
      <c r="P14" s="410">
        <v>3</v>
      </c>
      <c r="Q14" s="411">
        <v>0</v>
      </c>
      <c r="R14" s="410"/>
      <c r="S14" s="411"/>
      <c r="T14" s="410"/>
      <c r="U14" s="411"/>
      <c r="V14" s="410"/>
      <c r="W14" s="411"/>
      <c r="X14" s="410"/>
      <c r="Y14" s="411"/>
      <c r="Z14" s="410">
        <v>1.1</v>
      </c>
      <c r="AA14" s="411">
        <v>0</v>
      </c>
      <c r="AB14" s="412">
        <f t="shared" si="0"/>
        <v>8.1</v>
      </c>
      <c r="AC14" s="412">
        <f t="shared" si="0"/>
        <v>0</v>
      </c>
      <c r="AD14" s="412">
        <f t="shared" si="1"/>
        <v>8.1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525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>
        <v>23</v>
      </c>
      <c r="E21" s="411">
        <v>0</v>
      </c>
      <c r="F21" s="410">
        <v>1</v>
      </c>
      <c r="G21" s="411">
        <v>1</v>
      </c>
      <c r="H21" s="410">
        <v>45</v>
      </c>
      <c r="I21" s="411">
        <v>1068</v>
      </c>
      <c r="J21" s="410"/>
      <c r="K21" s="411"/>
      <c r="L21" s="410">
        <v>0</v>
      </c>
      <c r="M21" s="411">
        <v>1.2</v>
      </c>
      <c r="N21" s="410"/>
      <c r="O21" s="411"/>
      <c r="P21" s="410">
        <v>1</v>
      </c>
      <c r="Q21" s="411">
        <v>2</v>
      </c>
      <c r="R21" s="410"/>
      <c r="S21" s="411"/>
      <c r="T21" s="410"/>
      <c r="U21" s="411"/>
      <c r="V21" s="410"/>
      <c r="W21" s="411"/>
      <c r="X21" s="410"/>
      <c r="Y21" s="411"/>
      <c r="Z21" s="410">
        <v>0</v>
      </c>
      <c r="AA21" s="411">
        <v>1.1</v>
      </c>
      <c r="AB21" s="412">
        <f t="shared" si="0"/>
        <v>70</v>
      </c>
      <c r="AC21" s="412">
        <f t="shared" si="0"/>
        <v>1073.3</v>
      </c>
      <c r="AD21" s="412">
        <f t="shared" si="1"/>
        <v>1143.3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428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429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430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431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432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433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434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23</v>
      </c>
      <c r="E48" s="416">
        <f t="shared" si="2"/>
        <v>0</v>
      </c>
      <c r="F48" s="416">
        <f t="shared" si="2"/>
        <v>4</v>
      </c>
      <c r="G48" s="416">
        <f t="shared" si="2"/>
        <v>2</v>
      </c>
      <c r="H48" s="416">
        <f t="shared" si="2"/>
        <v>120</v>
      </c>
      <c r="I48" s="416">
        <f t="shared" si="2"/>
        <v>1242</v>
      </c>
      <c r="J48" s="416">
        <f t="shared" si="2"/>
        <v>0</v>
      </c>
      <c r="K48" s="416">
        <f t="shared" si="2"/>
        <v>0</v>
      </c>
      <c r="L48" s="416">
        <f t="shared" si="2"/>
        <v>1.2</v>
      </c>
      <c r="M48" s="416">
        <f t="shared" si="2"/>
        <v>24.5</v>
      </c>
      <c r="N48" s="416">
        <f t="shared" si="2"/>
        <v>0</v>
      </c>
      <c r="O48" s="416">
        <f t="shared" si="2"/>
        <v>24.9</v>
      </c>
      <c r="P48" s="416">
        <f t="shared" si="2"/>
        <v>13.5</v>
      </c>
      <c r="Q48" s="416">
        <f t="shared" si="2"/>
        <v>16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2</v>
      </c>
      <c r="X48" s="416">
        <f t="shared" si="2"/>
        <v>0</v>
      </c>
      <c r="Y48" s="416">
        <f t="shared" si="2"/>
        <v>0</v>
      </c>
      <c r="Z48" s="416">
        <f t="shared" si="2"/>
        <v>3.5</v>
      </c>
      <c r="AA48" s="416">
        <f t="shared" si="2"/>
        <v>98.19999999999999</v>
      </c>
      <c r="AB48" s="416">
        <f>SUM(AB4:AB47)</f>
        <v>165.2</v>
      </c>
      <c r="AC48" s="416">
        <f>SUM(AC4:AC47)</f>
        <v>1409.6</v>
      </c>
      <c r="AD48" s="416">
        <f>SUM(AD4:AD47)</f>
        <v>1574.8</v>
      </c>
    </row>
    <row r="49" spans="1:30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540</v>
      </c>
      <c r="B51" s="400"/>
      <c r="C51" s="400"/>
      <c r="D51" s="400"/>
      <c r="AD51" s="61"/>
    </row>
    <row r="52" spans="1:30" s="60" customFormat="1" ht="13.35" customHeight="1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19" t="s">
        <v>437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7" sqref="B7:J9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446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443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04" t="s">
        <v>531</v>
      </c>
      <c r="C5" s="505"/>
      <c r="D5" s="505"/>
      <c r="E5" s="505"/>
      <c r="F5" s="505"/>
      <c r="G5" s="505"/>
      <c r="H5" s="505"/>
      <c r="I5" s="505"/>
      <c r="J5" s="506"/>
    </row>
    <row r="6" spans="2:10" ht="4.5" customHeight="1">
      <c r="B6" s="507"/>
      <c r="C6" s="505"/>
      <c r="D6" s="505"/>
      <c r="E6" s="505"/>
      <c r="F6" s="505"/>
      <c r="G6" s="505"/>
      <c r="H6" s="505"/>
      <c r="I6" s="505"/>
      <c r="J6" s="506"/>
    </row>
    <row r="7" spans="2:10" ht="30" customHeight="1">
      <c r="B7" s="508" t="s">
        <v>532</v>
      </c>
      <c r="C7" s="509"/>
      <c r="D7" s="509"/>
      <c r="E7" s="509"/>
      <c r="F7" s="509"/>
      <c r="G7" s="509"/>
      <c r="H7" s="509"/>
      <c r="I7" s="509"/>
      <c r="J7" s="510"/>
    </row>
    <row r="8" spans="2:10" ht="18" customHeight="1">
      <c r="B8" s="511"/>
      <c r="C8" s="509"/>
      <c r="D8" s="509"/>
      <c r="E8" s="509"/>
      <c r="F8" s="509"/>
      <c r="G8" s="509"/>
      <c r="H8" s="509"/>
      <c r="I8" s="509"/>
      <c r="J8" s="510"/>
    </row>
    <row r="9" spans="2:10" ht="37.5" customHeight="1">
      <c r="B9" s="511"/>
      <c r="C9" s="509"/>
      <c r="D9" s="509"/>
      <c r="E9" s="509"/>
      <c r="F9" s="509"/>
      <c r="G9" s="509"/>
      <c r="H9" s="509"/>
      <c r="I9" s="509"/>
      <c r="J9" s="510"/>
    </row>
    <row r="10" spans="2:10" ht="19.5" customHeight="1">
      <c r="B10" s="512" t="s">
        <v>444</v>
      </c>
      <c r="C10" s="513"/>
      <c r="D10" s="513"/>
      <c r="E10" s="513"/>
      <c r="F10" s="513"/>
      <c r="G10" s="513"/>
      <c r="H10" s="513"/>
      <c r="I10" s="513"/>
      <c r="J10" s="514"/>
    </row>
    <row r="11" spans="2:10" ht="17.25" customHeight="1">
      <c r="B11" s="512"/>
      <c r="C11" s="513"/>
      <c r="D11" s="513"/>
      <c r="E11" s="513"/>
      <c r="F11" s="513"/>
      <c r="G11" s="513"/>
      <c r="H11" s="513"/>
      <c r="I11" s="513"/>
      <c r="J11" s="514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442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495"/>
      <c r="C15" s="496"/>
      <c r="D15" s="496"/>
      <c r="E15" s="496"/>
      <c r="F15" s="496"/>
      <c r="G15" s="496"/>
      <c r="H15" s="496"/>
      <c r="I15" s="496"/>
      <c r="J15" s="497"/>
    </row>
    <row r="16" spans="2:10" ht="12.75">
      <c r="B16" s="498"/>
      <c r="C16" s="499"/>
      <c r="D16" s="499"/>
      <c r="E16" s="499"/>
      <c r="F16" s="499"/>
      <c r="G16" s="499"/>
      <c r="H16" s="499"/>
      <c r="I16" s="499"/>
      <c r="J16" s="500"/>
    </row>
    <row r="17" spans="2:10" ht="12.75">
      <c r="B17" s="498"/>
      <c r="C17" s="499"/>
      <c r="D17" s="499"/>
      <c r="E17" s="499"/>
      <c r="F17" s="499"/>
      <c r="G17" s="499"/>
      <c r="H17" s="499"/>
      <c r="I17" s="499"/>
      <c r="J17" s="500"/>
    </row>
    <row r="18" spans="2:10" ht="12.75">
      <c r="B18" s="498"/>
      <c r="C18" s="499"/>
      <c r="D18" s="499"/>
      <c r="E18" s="499"/>
      <c r="F18" s="499"/>
      <c r="G18" s="499"/>
      <c r="H18" s="499"/>
      <c r="I18" s="499"/>
      <c r="J18" s="500"/>
    </row>
    <row r="19" spans="2:10" ht="12.75">
      <c r="B19" s="498"/>
      <c r="C19" s="499"/>
      <c r="D19" s="499"/>
      <c r="E19" s="499"/>
      <c r="F19" s="499"/>
      <c r="G19" s="499"/>
      <c r="H19" s="499"/>
      <c r="I19" s="499"/>
      <c r="J19" s="500"/>
    </row>
    <row r="20" spans="2:10" ht="12.75">
      <c r="B20" s="498"/>
      <c r="C20" s="499"/>
      <c r="D20" s="499"/>
      <c r="E20" s="499"/>
      <c r="F20" s="499"/>
      <c r="G20" s="499"/>
      <c r="H20" s="499"/>
      <c r="I20" s="499"/>
      <c r="J20" s="500"/>
    </row>
    <row r="21" spans="2:10" ht="12.75">
      <c r="B21" s="515"/>
      <c r="C21" s="516"/>
      <c r="D21" s="516"/>
      <c r="E21" s="516"/>
      <c r="F21" s="516"/>
      <c r="G21" s="516"/>
      <c r="H21" s="516"/>
      <c r="I21" s="516"/>
      <c r="J21" s="517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495"/>
      <c r="C23" s="496"/>
      <c r="D23" s="496"/>
      <c r="E23" s="496"/>
      <c r="F23" s="496"/>
      <c r="G23" s="496"/>
      <c r="H23" s="496"/>
      <c r="I23" s="496"/>
      <c r="J23" s="497"/>
    </row>
    <row r="24" spans="2:10" ht="12.75">
      <c r="B24" s="498"/>
      <c r="C24" s="499"/>
      <c r="D24" s="499"/>
      <c r="E24" s="499"/>
      <c r="F24" s="499"/>
      <c r="G24" s="499"/>
      <c r="H24" s="499"/>
      <c r="I24" s="499"/>
      <c r="J24" s="500"/>
    </row>
    <row r="25" spans="2:10" ht="12.75">
      <c r="B25" s="498"/>
      <c r="C25" s="499"/>
      <c r="D25" s="499"/>
      <c r="E25" s="499"/>
      <c r="F25" s="499"/>
      <c r="G25" s="499"/>
      <c r="H25" s="499"/>
      <c r="I25" s="499"/>
      <c r="J25" s="500"/>
    </row>
    <row r="26" spans="2:10" ht="12.75">
      <c r="B26" s="498"/>
      <c r="C26" s="499"/>
      <c r="D26" s="499"/>
      <c r="E26" s="499"/>
      <c r="F26" s="499"/>
      <c r="G26" s="499"/>
      <c r="H26" s="499"/>
      <c r="I26" s="499"/>
      <c r="J26" s="500"/>
    </row>
    <row r="27" spans="2:10" ht="12.75">
      <c r="B27" s="498"/>
      <c r="C27" s="499"/>
      <c r="D27" s="499"/>
      <c r="E27" s="499"/>
      <c r="F27" s="499"/>
      <c r="G27" s="499"/>
      <c r="H27" s="499"/>
      <c r="I27" s="499"/>
      <c r="J27" s="500"/>
    </row>
    <row r="28" spans="2:10" ht="12.75">
      <c r="B28" s="498"/>
      <c r="C28" s="499"/>
      <c r="D28" s="499"/>
      <c r="E28" s="499"/>
      <c r="F28" s="499"/>
      <c r="G28" s="499"/>
      <c r="H28" s="499"/>
      <c r="I28" s="499"/>
      <c r="J28" s="500"/>
    </row>
    <row r="29" spans="2:10" ht="12.75">
      <c r="B29" s="498"/>
      <c r="C29" s="499"/>
      <c r="D29" s="499"/>
      <c r="E29" s="499"/>
      <c r="F29" s="499"/>
      <c r="G29" s="499"/>
      <c r="H29" s="499"/>
      <c r="I29" s="499"/>
      <c r="J29" s="500"/>
    </row>
    <row r="30" spans="2:10" ht="12.75">
      <c r="B30" s="498"/>
      <c r="C30" s="499"/>
      <c r="D30" s="499"/>
      <c r="E30" s="499"/>
      <c r="F30" s="499"/>
      <c r="G30" s="499"/>
      <c r="H30" s="499"/>
      <c r="I30" s="499"/>
      <c r="J30" s="500"/>
    </row>
    <row r="31" spans="2:10" ht="12.75">
      <c r="B31" s="498"/>
      <c r="C31" s="499"/>
      <c r="D31" s="499"/>
      <c r="E31" s="499"/>
      <c r="F31" s="499"/>
      <c r="G31" s="499"/>
      <c r="H31" s="499"/>
      <c r="I31" s="499"/>
      <c r="J31" s="500"/>
    </row>
    <row r="32" spans="2:10" ht="12.75">
      <c r="B32" s="498"/>
      <c r="C32" s="499"/>
      <c r="D32" s="499"/>
      <c r="E32" s="499"/>
      <c r="F32" s="499"/>
      <c r="G32" s="499"/>
      <c r="H32" s="499"/>
      <c r="I32" s="499"/>
      <c r="J32" s="500"/>
    </row>
    <row r="33" spans="2:10" ht="12.75">
      <c r="B33" s="498"/>
      <c r="C33" s="499"/>
      <c r="D33" s="499"/>
      <c r="E33" s="499"/>
      <c r="F33" s="499"/>
      <c r="G33" s="499"/>
      <c r="H33" s="499"/>
      <c r="I33" s="499"/>
      <c r="J33" s="500"/>
    </row>
    <row r="34" spans="2:10" ht="12.75">
      <c r="B34" s="498"/>
      <c r="C34" s="499"/>
      <c r="D34" s="499"/>
      <c r="E34" s="499"/>
      <c r="F34" s="499"/>
      <c r="G34" s="499"/>
      <c r="H34" s="499"/>
      <c r="I34" s="499"/>
      <c r="J34" s="500"/>
    </row>
    <row r="35" spans="2:10" ht="12.75">
      <c r="B35" s="498"/>
      <c r="C35" s="499"/>
      <c r="D35" s="499"/>
      <c r="E35" s="499"/>
      <c r="F35" s="499"/>
      <c r="G35" s="499"/>
      <c r="H35" s="499"/>
      <c r="I35" s="499"/>
      <c r="J35" s="500"/>
    </row>
    <row r="36" spans="2:10" ht="12.75">
      <c r="B36" s="498"/>
      <c r="C36" s="499"/>
      <c r="D36" s="499"/>
      <c r="E36" s="499"/>
      <c r="F36" s="499"/>
      <c r="G36" s="499"/>
      <c r="H36" s="499"/>
      <c r="I36" s="499"/>
      <c r="J36" s="500"/>
    </row>
    <row r="37" spans="2:10" ht="12.75">
      <c r="B37" s="515"/>
      <c r="C37" s="516"/>
      <c r="D37" s="516"/>
      <c r="E37" s="516"/>
      <c r="F37" s="516"/>
      <c r="G37" s="516"/>
      <c r="H37" s="516"/>
      <c r="I37" s="516"/>
      <c r="J37" s="517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495"/>
      <c r="C39" s="496"/>
      <c r="D39" s="496"/>
      <c r="E39" s="496"/>
      <c r="F39" s="496"/>
      <c r="G39" s="496"/>
      <c r="H39" s="496"/>
      <c r="I39" s="496"/>
      <c r="J39" s="497"/>
    </row>
    <row r="40" spans="2:10" ht="12.75">
      <c r="B40" s="498"/>
      <c r="C40" s="499"/>
      <c r="D40" s="499"/>
      <c r="E40" s="499"/>
      <c r="F40" s="499"/>
      <c r="G40" s="499"/>
      <c r="H40" s="499"/>
      <c r="I40" s="499"/>
      <c r="J40" s="500"/>
    </row>
    <row r="41" spans="2:10" ht="12.75">
      <c r="B41" s="498"/>
      <c r="C41" s="499"/>
      <c r="D41" s="499"/>
      <c r="E41" s="499"/>
      <c r="F41" s="499"/>
      <c r="G41" s="499"/>
      <c r="H41" s="499"/>
      <c r="I41" s="499"/>
      <c r="J41" s="500"/>
    </row>
    <row r="42" spans="2:10" ht="12.75">
      <c r="B42" s="498"/>
      <c r="C42" s="499"/>
      <c r="D42" s="499"/>
      <c r="E42" s="499"/>
      <c r="F42" s="499"/>
      <c r="G42" s="499"/>
      <c r="H42" s="499"/>
      <c r="I42" s="499"/>
      <c r="J42" s="500"/>
    </row>
    <row r="43" spans="2:10" ht="12.75">
      <c r="B43" s="498"/>
      <c r="C43" s="499"/>
      <c r="D43" s="499"/>
      <c r="E43" s="499"/>
      <c r="F43" s="499"/>
      <c r="G43" s="499"/>
      <c r="H43" s="499"/>
      <c r="I43" s="499"/>
      <c r="J43" s="500"/>
    </row>
    <row r="44" spans="2:10" ht="12.75">
      <c r="B44" s="498"/>
      <c r="C44" s="499"/>
      <c r="D44" s="499"/>
      <c r="E44" s="499"/>
      <c r="F44" s="499"/>
      <c r="G44" s="499"/>
      <c r="H44" s="499"/>
      <c r="I44" s="499"/>
      <c r="J44" s="500"/>
    </row>
    <row r="45" spans="2:10" ht="12.75">
      <c r="B45" s="498"/>
      <c r="C45" s="499"/>
      <c r="D45" s="499"/>
      <c r="E45" s="499"/>
      <c r="F45" s="499"/>
      <c r="G45" s="499"/>
      <c r="H45" s="499"/>
      <c r="I45" s="499"/>
      <c r="J45" s="500"/>
    </row>
    <row r="46" spans="2:10" ht="12.75">
      <c r="B46" s="498"/>
      <c r="C46" s="499"/>
      <c r="D46" s="499"/>
      <c r="E46" s="499"/>
      <c r="F46" s="499"/>
      <c r="G46" s="499"/>
      <c r="H46" s="499"/>
      <c r="I46" s="499"/>
      <c r="J46" s="500"/>
    </row>
    <row r="47" spans="2:10" ht="12.75">
      <c r="B47" s="498"/>
      <c r="C47" s="499"/>
      <c r="D47" s="499"/>
      <c r="E47" s="499"/>
      <c r="F47" s="499"/>
      <c r="G47" s="499"/>
      <c r="H47" s="499"/>
      <c r="I47" s="499"/>
      <c r="J47" s="500"/>
    </row>
    <row r="48" spans="2:10" ht="12.75">
      <c r="B48" s="498"/>
      <c r="C48" s="499"/>
      <c r="D48" s="499"/>
      <c r="E48" s="499"/>
      <c r="F48" s="499"/>
      <c r="G48" s="499"/>
      <c r="H48" s="499"/>
      <c r="I48" s="499"/>
      <c r="J48" s="500"/>
    </row>
    <row r="49" spans="2:10" ht="12.75">
      <c r="B49" s="498"/>
      <c r="C49" s="499"/>
      <c r="D49" s="499"/>
      <c r="E49" s="499"/>
      <c r="F49" s="499"/>
      <c r="G49" s="499"/>
      <c r="H49" s="499"/>
      <c r="I49" s="499"/>
      <c r="J49" s="500"/>
    </row>
    <row r="50" spans="2:10" ht="12.75">
      <c r="B50" s="498"/>
      <c r="C50" s="499"/>
      <c r="D50" s="499"/>
      <c r="E50" s="499"/>
      <c r="F50" s="499"/>
      <c r="G50" s="499"/>
      <c r="H50" s="499"/>
      <c r="I50" s="499"/>
      <c r="J50" s="500"/>
    </row>
    <row r="51" spans="2:10" ht="12.75">
      <c r="B51" s="498"/>
      <c r="C51" s="499"/>
      <c r="D51" s="499"/>
      <c r="E51" s="499"/>
      <c r="F51" s="499"/>
      <c r="G51" s="499"/>
      <c r="H51" s="499"/>
      <c r="I51" s="499"/>
      <c r="J51" s="500"/>
    </row>
    <row r="52" spans="2:10" ht="12.75">
      <c r="B52" s="498"/>
      <c r="C52" s="499"/>
      <c r="D52" s="499"/>
      <c r="E52" s="499"/>
      <c r="F52" s="499"/>
      <c r="G52" s="499"/>
      <c r="H52" s="499"/>
      <c r="I52" s="499"/>
      <c r="J52" s="500"/>
    </row>
    <row r="53" spans="2:10" ht="12.75">
      <c r="B53" s="498"/>
      <c r="C53" s="499"/>
      <c r="D53" s="499"/>
      <c r="E53" s="499"/>
      <c r="F53" s="499"/>
      <c r="G53" s="499"/>
      <c r="H53" s="499"/>
      <c r="I53" s="499"/>
      <c r="J53" s="500"/>
    </row>
    <row r="54" spans="2:10" ht="12.75">
      <c r="B54" s="498"/>
      <c r="C54" s="499"/>
      <c r="D54" s="499"/>
      <c r="E54" s="499"/>
      <c r="F54" s="499"/>
      <c r="G54" s="499"/>
      <c r="H54" s="499"/>
      <c r="I54" s="499"/>
      <c r="J54" s="500"/>
    </row>
    <row r="55" spans="2:10" ht="12.75">
      <c r="B55" s="498"/>
      <c r="C55" s="499"/>
      <c r="D55" s="499"/>
      <c r="E55" s="499"/>
      <c r="F55" s="499"/>
      <c r="G55" s="499"/>
      <c r="H55" s="499"/>
      <c r="I55" s="499"/>
      <c r="J55" s="500"/>
    </row>
    <row r="56" spans="2:10" ht="12.75">
      <c r="B56" s="498"/>
      <c r="C56" s="499"/>
      <c r="D56" s="499"/>
      <c r="E56" s="499"/>
      <c r="F56" s="499"/>
      <c r="G56" s="499"/>
      <c r="H56" s="499"/>
      <c r="I56" s="499"/>
      <c r="J56" s="500"/>
    </row>
    <row r="57" spans="2:10" ht="13.5" thickBot="1">
      <c r="B57" s="501"/>
      <c r="C57" s="502"/>
      <c r="D57" s="502"/>
      <c r="E57" s="502"/>
      <c r="F57" s="502"/>
      <c r="G57" s="502"/>
      <c r="H57" s="502"/>
      <c r="I57" s="502"/>
      <c r="J57" s="503"/>
    </row>
    <row r="58" ht="13.5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D7" sqref="D7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65" t="s">
        <v>459</v>
      </c>
      <c r="B1" s="565"/>
      <c r="C1" s="565"/>
      <c r="D1" s="565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67" t="s">
        <v>229</v>
      </c>
      <c r="B2" s="568"/>
      <c r="C2" s="568"/>
      <c r="D2" s="569"/>
    </row>
    <row r="3" spans="1:4" ht="15" customHeight="1">
      <c r="A3" s="136" t="s">
        <v>11</v>
      </c>
      <c r="B3" s="570" t="s">
        <v>230</v>
      </c>
      <c r="C3" s="571"/>
      <c r="D3" s="137" t="s">
        <v>231</v>
      </c>
    </row>
    <row r="4" spans="1:4" ht="15" customHeight="1">
      <c r="A4" s="417">
        <v>42076</v>
      </c>
      <c r="B4" s="572" t="s">
        <v>236</v>
      </c>
      <c r="C4" s="573"/>
      <c r="D4" s="574" t="s">
        <v>232</v>
      </c>
    </row>
    <row r="5" spans="1:4" ht="24.95" customHeight="1">
      <c r="A5" s="138" t="s">
        <v>520</v>
      </c>
      <c r="B5" s="139" t="s">
        <v>233</v>
      </c>
      <c r="C5" s="140" t="s">
        <v>234</v>
      </c>
      <c r="D5" s="575"/>
    </row>
    <row r="6" spans="1:5" ht="21.95" customHeight="1">
      <c r="A6" s="237" t="s">
        <v>203</v>
      </c>
      <c r="B6" s="312"/>
      <c r="C6" s="344"/>
      <c r="D6" s="293" t="s">
        <v>472</v>
      </c>
      <c r="E6" s="455" t="s">
        <v>235</v>
      </c>
    </row>
    <row r="7" spans="1:5" ht="21.95" customHeight="1">
      <c r="A7" s="238" t="s">
        <v>449</v>
      </c>
      <c r="B7" s="442">
        <v>2</v>
      </c>
      <c r="C7" s="443">
        <v>0.3333333333333333</v>
      </c>
      <c r="D7" s="293" t="s">
        <v>489</v>
      </c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519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2</v>
      </c>
      <c r="C11" s="230">
        <f>SUM(C6:C10)</f>
        <v>0.3333333333333333</v>
      </c>
      <c r="D11" s="292"/>
    </row>
    <row r="12" ht="15" customHeight="1">
      <c r="A12" s="291" t="s">
        <v>440</v>
      </c>
    </row>
    <row r="13" spans="1:21" s="61" customFormat="1" ht="30" customHeight="1">
      <c r="A13" s="61" t="s">
        <v>521</v>
      </c>
      <c r="B13" s="566" t="s">
        <v>422</v>
      </c>
      <c r="C13" s="566"/>
      <c r="D13" s="566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545</v>
      </c>
    </row>
    <row r="16" spans="1:4" ht="15" customHeight="1">
      <c r="A16" s="567" t="s">
        <v>229</v>
      </c>
      <c r="B16" s="568"/>
      <c r="C16" s="568"/>
      <c r="D16" s="569"/>
    </row>
    <row r="17" spans="1:4" ht="15" customHeight="1">
      <c r="A17" s="141" t="s">
        <v>11</v>
      </c>
      <c r="B17" s="570" t="s">
        <v>230</v>
      </c>
      <c r="C17" s="571"/>
      <c r="D17" s="137" t="s">
        <v>231</v>
      </c>
    </row>
    <row r="18" spans="1:4" ht="15" customHeight="1">
      <c r="A18" s="417" t="s">
        <v>439</v>
      </c>
      <c r="B18" s="572"/>
      <c r="C18" s="573"/>
      <c r="D18" s="574" t="s">
        <v>232</v>
      </c>
    </row>
    <row r="19" spans="1:4" ht="24.95" customHeight="1">
      <c r="A19" s="138" t="s">
        <v>520</v>
      </c>
      <c r="B19" s="139" t="s">
        <v>233</v>
      </c>
      <c r="C19" s="142" t="s">
        <v>234</v>
      </c>
      <c r="D19" s="575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449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519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440</v>
      </c>
    </row>
    <row r="27" spans="1:21" s="61" customFormat="1" ht="30" customHeight="1">
      <c r="A27" s="61" t="s">
        <v>521</v>
      </c>
      <c r="B27" s="566" t="s">
        <v>422</v>
      </c>
      <c r="C27" s="566"/>
      <c r="D27" s="566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545</v>
      </c>
    </row>
    <row r="29" ht="12" customHeight="1"/>
    <row r="30" spans="1:4" ht="15" customHeight="1">
      <c r="A30" s="567" t="s">
        <v>229</v>
      </c>
      <c r="B30" s="568"/>
      <c r="C30" s="568"/>
      <c r="D30" s="569"/>
    </row>
    <row r="31" spans="1:4" ht="15" customHeight="1">
      <c r="A31" s="141" t="s">
        <v>11</v>
      </c>
      <c r="B31" s="570" t="s">
        <v>230</v>
      </c>
      <c r="C31" s="571"/>
      <c r="D31" s="137" t="s">
        <v>231</v>
      </c>
    </row>
    <row r="32" spans="1:4" ht="15" customHeight="1">
      <c r="A32" s="417" t="s">
        <v>439</v>
      </c>
      <c r="B32" s="572"/>
      <c r="C32" s="573"/>
      <c r="D32" s="574" t="s">
        <v>232</v>
      </c>
    </row>
    <row r="33" spans="1:4" ht="24.95" customHeight="1">
      <c r="A33" s="138" t="s">
        <v>520</v>
      </c>
      <c r="B33" s="139" t="s">
        <v>233</v>
      </c>
      <c r="C33" s="142" t="s">
        <v>234</v>
      </c>
      <c r="D33" s="575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449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519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440</v>
      </c>
    </row>
    <row r="41" spans="1:21" s="61" customFormat="1" ht="30" customHeight="1">
      <c r="A41" s="61" t="s">
        <v>521</v>
      </c>
      <c r="B41" s="566" t="s">
        <v>422</v>
      </c>
      <c r="C41" s="566"/>
      <c r="D41" s="566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545</v>
      </c>
    </row>
    <row r="43" ht="10.5" customHeight="1"/>
    <row r="44" spans="1:4" ht="15" customHeight="1">
      <c r="A44" s="567" t="s">
        <v>229</v>
      </c>
      <c r="B44" s="568"/>
      <c r="C44" s="568"/>
      <c r="D44" s="569"/>
    </row>
    <row r="45" spans="1:4" ht="15" customHeight="1">
      <c r="A45" s="141" t="s">
        <v>11</v>
      </c>
      <c r="B45" s="570" t="s">
        <v>230</v>
      </c>
      <c r="C45" s="571"/>
      <c r="D45" s="137" t="s">
        <v>231</v>
      </c>
    </row>
    <row r="46" spans="1:4" ht="15" customHeight="1">
      <c r="A46" s="417" t="s">
        <v>439</v>
      </c>
      <c r="B46" s="572"/>
      <c r="C46" s="573"/>
      <c r="D46" s="574" t="s">
        <v>232</v>
      </c>
    </row>
    <row r="47" spans="1:4" ht="24.95" customHeight="1">
      <c r="A47" s="138" t="s">
        <v>520</v>
      </c>
      <c r="B47" s="139" t="s">
        <v>233</v>
      </c>
      <c r="C47" s="142" t="s">
        <v>234</v>
      </c>
      <c r="D47" s="575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449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519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440</v>
      </c>
    </row>
    <row r="55" spans="1:21" s="61" customFormat="1" ht="30" customHeight="1">
      <c r="A55" s="61" t="s">
        <v>521</v>
      </c>
      <c r="B55" s="566" t="s">
        <v>422</v>
      </c>
      <c r="C55" s="566"/>
      <c r="D55" s="566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545</v>
      </c>
    </row>
    <row r="57" ht="24.95" customHeight="1"/>
    <row r="58" spans="1:4" ht="15" customHeight="1">
      <c r="A58" s="567" t="s">
        <v>229</v>
      </c>
      <c r="B58" s="568"/>
      <c r="C58" s="568"/>
      <c r="D58" s="569"/>
    </row>
    <row r="59" spans="1:4" ht="15" customHeight="1">
      <c r="A59" s="141" t="s">
        <v>11</v>
      </c>
      <c r="B59" s="570" t="s">
        <v>230</v>
      </c>
      <c r="C59" s="571"/>
      <c r="D59" s="137" t="s">
        <v>231</v>
      </c>
    </row>
    <row r="60" spans="1:4" ht="15" customHeight="1">
      <c r="A60" s="417" t="s">
        <v>439</v>
      </c>
      <c r="B60" s="572"/>
      <c r="C60" s="573"/>
      <c r="D60" s="574" t="s">
        <v>232</v>
      </c>
    </row>
    <row r="61" spans="1:4" ht="24.95" customHeight="1">
      <c r="A61" s="138" t="s">
        <v>520</v>
      </c>
      <c r="B61" s="139" t="s">
        <v>233</v>
      </c>
      <c r="C61" s="142" t="s">
        <v>234</v>
      </c>
      <c r="D61" s="575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449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519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440</v>
      </c>
    </row>
    <row r="69" spans="1:21" s="61" customFormat="1" ht="30" customHeight="1">
      <c r="A69" s="61" t="s">
        <v>521</v>
      </c>
      <c r="B69" s="566" t="s">
        <v>422</v>
      </c>
      <c r="C69" s="566"/>
      <c r="D69" s="566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545</v>
      </c>
    </row>
    <row r="71" ht="11.25" customHeight="1"/>
    <row r="72" spans="1:4" ht="15" customHeight="1">
      <c r="A72" s="567" t="s">
        <v>229</v>
      </c>
      <c r="B72" s="568"/>
      <c r="C72" s="568"/>
      <c r="D72" s="569"/>
    </row>
    <row r="73" spans="1:4" ht="15" customHeight="1">
      <c r="A73" s="444" t="s">
        <v>11</v>
      </c>
      <c r="B73" s="570" t="s">
        <v>230</v>
      </c>
      <c r="C73" s="571"/>
      <c r="D73" s="137" t="s">
        <v>231</v>
      </c>
    </row>
    <row r="74" spans="1:4" ht="15" customHeight="1">
      <c r="A74" s="417" t="s">
        <v>439</v>
      </c>
      <c r="B74" s="572"/>
      <c r="C74" s="573"/>
      <c r="D74" s="574" t="s">
        <v>232</v>
      </c>
    </row>
    <row r="75" spans="1:4" ht="24.95" customHeight="1">
      <c r="A75" s="138" t="s">
        <v>520</v>
      </c>
      <c r="B75" s="139" t="s">
        <v>233</v>
      </c>
      <c r="C75" s="142" t="s">
        <v>234</v>
      </c>
      <c r="D75" s="575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449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519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440</v>
      </c>
    </row>
    <row r="83" spans="1:21" s="61" customFormat="1" ht="30" customHeight="1">
      <c r="A83" s="61" t="s">
        <v>521</v>
      </c>
      <c r="B83" s="566" t="s">
        <v>422</v>
      </c>
      <c r="C83" s="566"/>
      <c r="D83" s="566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545</v>
      </c>
    </row>
    <row r="85" ht="12" customHeight="1"/>
    <row r="86" spans="1:4" ht="15" customHeight="1">
      <c r="A86" s="567" t="s">
        <v>229</v>
      </c>
      <c r="B86" s="568"/>
      <c r="C86" s="568"/>
      <c r="D86" s="569"/>
    </row>
    <row r="87" spans="1:4" ht="15" customHeight="1">
      <c r="A87" s="444" t="s">
        <v>11</v>
      </c>
      <c r="B87" s="570" t="s">
        <v>230</v>
      </c>
      <c r="C87" s="571"/>
      <c r="D87" s="137" t="s">
        <v>231</v>
      </c>
    </row>
    <row r="88" spans="1:4" ht="15" customHeight="1">
      <c r="A88" s="417" t="s">
        <v>439</v>
      </c>
      <c r="B88" s="572"/>
      <c r="C88" s="573"/>
      <c r="D88" s="574" t="s">
        <v>232</v>
      </c>
    </row>
    <row r="89" spans="1:4" ht="24.95" customHeight="1">
      <c r="A89" s="138" t="s">
        <v>520</v>
      </c>
      <c r="B89" s="139" t="s">
        <v>233</v>
      </c>
      <c r="C89" s="142" t="s">
        <v>234</v>
      </c>
      <c r="D89" s="575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449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519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440</v>
      </c>
    </row>
    <row r="97" spans="1:21" s="61" customFormat="1" ht="30" customHeight="1">
      <c r="A97" s="61" t="s">
        <v>521</v>
      </c>
      <c r="B97" s="566" t="s">
        <v>422</v>
      </c>
      <c r="C97" s="566"/>
      <c r="D97" s="566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545</v>
      </c>
    </row>
    <row r="99" ht="12" customHeight="1"/>
    <row r="100" spans="1:4" ht="15" customHeight="1">
      <c r="A100" s="567" t="s">
        <v>229</v>
      </c>
      <c r="B100" s="568"/>
      <c r="C100" s="568"/>
      <c r="D100" s="569"/>
    </row>
    <row r="101" spans="1:4" ht="15" customHeight="1">
      <c r="A101" s="444" t="s">
        <v>11</v>
      </c>
      <c r="B101" s="570" t="s">
        <v>230</v>
      </c>
      <c r="C101" s="571"/>
      <c r="D101" s="137" t="s">
        <v>231</v>
      </c>
    </row>
    <row r="102" spans="1:4" ht="15" customHeight="1">
      <c r="A102" s="417" t="s">
        <v>439</v>
      </c>
      <c r="B102" s="572"/>
      <c r="C102" s="573"/>
      <c r="D102" s="574" t="s">
        <v>232</v>
      </c>
    </row>
    <row r="103" spans="1:4" ht="24.95" customHeight="1">
      <c r="A103" s="138" t="s">
        <v>520</v>
      </c>
      <c r="B103" s="139" t="s">
        <v>233</v>
      </c>
      <c r="C103" s="142" t="s">
        <v>234</v>
      </c>
      <c r="D103" s="575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449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519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440</v>
      </c>
    </row>
    <row r="111" spans="1:21" s="61" customFormat="1" ht="30" customHeight="1">
      <c r="A111" s="61" t="s">
        <v>521</v>
      </c>
      <c r="B111" s="566" t="s">
        <v>422</v>
      </c>
      <c r="C111" s="566"/>
      <c r="D111" s="566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545</v>
      </c>
    </row>
    <row r="113" ht="12" customHeight="1"/>
    <row r="114" spans="1:4" ht="15" customHeight="1">
      <c r="A114" s="567" t="s">
        <v>229</v>
      </c>
      <c r="B114" s="568"/>
      <c r="C114" s="568"/>
      <c r="D114" s="569"/>
    </row>
    <row r="115" spans="1:4" ht="15" customHeight="1">
      <c r="A115" s="444" t="s">
        <v>11</v>
      </c>
      <c r="B115" s="570" t="s">
        <v>230</v>
      </c>
      <c r="C115" s="571"/>
      <c r="D115" s="137" t="s">
        <v>231</v>
      </c>
    </row>
    <row r="116" spans="1:4" ht="15" customHeight="1">
      <c r="A116" s="417" t="s">
        <v>439</v>
      </c>
      <c r="B116" s="572"/>
      <c r="C116" s="573"/>
      <c r="D116" s="574" t="s">
        <v>232</v>
      </c>
    </row>
    <row r="117" spans="1:4" ht="24.95" customHeight="1">
      <c r="A117" s="138" t="s">
        <v>520</v>
      </c>
      <c r="B117" s="139" t="s">
        <v>233</v>
      </c>
      <c r="C117" s="142" t="s">
        <v>234</v>
      </c>
      <c r="D117" s="575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449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519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440</v>
      </c>
    </row>
    <row r="125" spans="1:21" s="61" customFormat="1" ht="30" customHeight="1">
      <c r="A125" s="61" t="s">
        <v>521</v>
      </c>
      <c r="B125" s="566" t="s">
        <v>422</v>
      </c>
      <c r="C125" s="566"/>
      <c r="D125" s="566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545</v>
      </c>
    </row>
    <row r="127" ht="11.25" customHeight="1"/>
    <row r="128" spans="1:4" ht="15" customHeight="1">
      <c r="A128" s="567" t="s">
        <v>229</v>
      </c>
      <c r="B128" s="568"/>
      <c r="C128" s="568"/>
      <c r="D128" s="569"/>
    </row>
    <row r="129" spans="1:4" ht="15" customHeight="1">
      <c r="A129" s="444" t="s">
        <v>11</v>
      </c>
      <c r="B129" s="570" t="s">
        <v>230</v>
      </c>
      <c r="C129" s="571"/>
      <c r="D129" s="137" t="s">
        <v>231</v>
      </c>
    </row>
    <row r="130" spans="1:4" ht="15" customHeight="1">
      <c r="A130" s="417" t="s">
        <v>439</v>
      </c>
      <c r="B130" s="572"/>
      <c r="C130" s="573"/>
      <c r="D130" s="574" t="s">
        <v>232</v>
      </c>
    </row>
    <row r="131" spans="1:4" ht="24.95" customHeight="1">
      <c r="A131" s="138" t="s">
        <v>520</v>
      </c>
      <c r="B131" s="139" t="s">
        <v>233</v>
      </c>
      <c r="C131" s="142" t="s">
        <v>234</v>
      </c>
      <c r="D131" s="575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449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519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440</v>
      </c>
    </row>
    <row r="139" spans="1:21" s="61" customFormat="1" ht="30" customHeight="1">
      <c r="A139" s="61" t="s">
        <v>521</v>
      </c>
      <c r="B139" s="566" t="s">
        <v>422</v>
      </c>
      <c r="C139" s="566"/>
      <c r="D139" s="566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545</v>
      </c>
    </row>
    <row r="141" ht="12" customHeight="1"/>
    <row r="142" spans="1:4" ht="15" customHeight="1">
      <c r="A142" s="567" t="s">
        <v>229</v>
      </c>
      <c r="B142" s="568"/>
      <c r="C142" s="568"/>
      <c r="D142" s="569"/>
    </row>
    <row r="143" spans="1:4" ht="15" customHeight="1">
      <c r="A143" s="444" t="s">
        <v>11</v>
      </c>
      <c r="B143" s="570" t="s">
        <v>230</v>
      </c>
      <c r="C143" s="571"/>
      <c r="D143" s="137" t="s">
        <v>231</v>
      </c>
    </row>
    <row r="144" spans="1:4" ht="15" customHeight="1">
      <c r="A144" s="417" t="s">
        <v>439</v>
      </c>
      <c r="B144" s="572"/>
      <c r="C144" s="573"/>
      <c r="D144" s="574" t="s">
        <v>232</v>
      </c>
    </row>
    <row r="145" spans="1:4" ht="24.95" customHeight="1">
      <c r="A145" s="138" t="s">
        <v>520</v>
      </c>
      <c r="B145" s="139" t="s">
        <v>233</v>
      </c>
      <c r="C145" s="142" t="s">
        <v>234</v>
      </c>
      <c r="D145" s="575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449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519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440</v>
      </c>
    </row>
    <row r="153" spans="1:21" s="61" customFormat="1" ht="30" customHeight="1">
      <c r="A153" s="61" t="s">
        <v>521</v>
      </c>
      <c r="B153" s="566" t="s">
        <v>422</v>
      </c>
      <c r="C153" s="566"/>
      <c r="D153" s="566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545</v>
      </c>
    </row>
    <row r="155" ht="13.5" customHeight="1"/>
    <row r="156" spans="1:4" ht="15" customHeight="1">
      <c r="A156" s="567" t="s">
        <v>229</v>
      </c>
      <c r="B156" s="568"/>
      <c r="C156" s="568"/>
      <c r="D156" s="569"/>
    </row>
    <row r="157" spans="1:4" ht="15" customHeight="1">
      <c r="A157" s="444" t="s">
        <v>11</v>
      </c>
      <c r="B157" s="570" t="s">
        <v>230</v>
      </c>
      <c r="C157" s="571"/>
      <c r="D157" s="137" t="s">
        <v>231</v>
      </c>
    </row>
    <row r="158" spans="1:4" ht="15" customHeight="1">
      <c r="A158" s="417" t="s">
        <v>439</v>
      </c>
      <c r="B158" s="572"/>
      <c r="C158" s="573"/>
      <c r="D158" s="574" t="s">
        <v>232</v>
      </c>
    </row>
    <row r="159" spans="1:4" ht="24.95" customHeight="1">
      <c r="A159" s="138" t="s">
        <v>520</v>
      </c>
      <c r="B159" s="139" t="s">
        <v>233</v>
      </c>
      <c r="C159" s="142" t="s">
        <v>234</v>
      </c>
      <c r="D159" s="575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449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519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440</v>
      </c>
    </row>
    <row r="167" spans="1:21" s="61" customFormat="1" ht="30" customHeight="1">
      <c r="A167" s="61" t="s">
        <v>521</v>
      </c>
      <c r="B167" s="566" t="s">
        <v>422</v>
      </c>
      <c r="C167" s="566"/>
      <c r="D167" s="566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545</v>
      </c>
    </row>
    <row r="169" ht="12.75" customHeight="1"/>
    <row r="170" spans="1:4" ht="15" customHeight="1">
      <c r="A170" s="567" t="s">
        <v>229</v>
      </c>
      <c r="B170" s="568"/>
      <c r="C170" s="568"/>
      <c r="D170" s="569"/>
    </row>
    <row r="171" spans="1:4" ht="15" customHeight="1">
      <c r="A171" s="444" t="s">
        <v>11</v>
      </c>
      <c r="B171" s="570" t="s">
        <v>230</v>
      </c>
      <c r="C171" s="571"/>
      <c r="D171" s="137" t="s">
        <v>231</v>
      </c>
    </row>
    <row r="172" spans="1:4" ht="15" customHeight="1">
      <c r="A172" s="417" t="s">
        <v>439</v>
      </c>
      <c r="B172" s="572"/>
      <c r="C172" s="573"/>
      <c r="D172" s="574" t="s">
        <v>232</v>
      </c>
    </row>
    <row r="173" spans="1:4" ht="24.95" customHeight="1">
      <c r="A173" s="138" t="s">
        <v>520</v>
      </c>
      <c r="B173" s="139" t="s">
        <v>233</v>
      </c>
      <c r="C173" s="142" t="s">
        <v>234</v>
      </c>
      <c r="D173" s="575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449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519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440</v>
      </c>
    </row>
    <row r="181" spans="1:21" s="61" customFormat="1" ht="30" customHeight="1">
      <c r="A181" s="61" t="s">
        <v>521</v>
      </c>
      <c r="B181" s="566" t="s">
        <v>422</v>
      </c>
      <c r="C181" s="566"/>
      <c r="D181" s="566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545</v>
      </c>
    </row>
    <row r="183" spans="5:7" s="462" customFormat="1" ht="12.75">
      <c r="E183" s="454"/>
      <c r="F183" s="454"/>
      <c r="G183" s="454"/>
    </row>
    <row r="184" spans="1:4" ht="15" customHeight="1">
      <c r="A184" s="567" t="s">
        <v>229</v>
      </c>
      <c r="B184" s="568"/>
      <c r="C184" s="568"/>
      <c r="D184" s="569"/>
    </row>
    <row r="185" spans="1:4" ht="15" customHeight="1">
      <c r="A185" s="464" t="s">
        <v>11</v>
      </c>
      <c r="B185" s="570" t="s">
        <v>230</v>
      </c>
      <c r="C185" s="571"/>
      <c r="D185" s="137" t="s">
        <v>231</v>
      </c>
    </row>
    <row r="186" spans="1:4" ht="15" customHeight="1">
      <c r="A186" s="417" t="s">
        <v>439</v>
      </c>
      <c r="B186" s="572"/>
      <c r="C186" s="573"/>
      <c r="D186" s="574" t="s">
        <v>232</v>
      </c>
    </row>
    <row r="187" spans="1:4" ht="24.95" customHeight="1">
      <c r="A187" s="138" t="s">
        <v>520</v>
      </c>
      <c r="B187" s="139" t="s">
        <v>233</v>
      </c>
      <c r="C187" s="142" t="s">
        <v>234</v>
      </c>
      <c r="D187" s="575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449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519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440</v>
      </c>
    </row>
    <row r="195" spans="1:21" s="61" customFormat="1" ht="30" customHeight="1">
      <c r="A195" s="61" t="s">
        <v>521</v>
      </c>
      <c r="B195" s="566" t="s">
        <v>422</v>
      </c>
      <c r="C195" s="566"/>
      <c r="D195" s="566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545</v>
      </c>
    </row>
    <row r="197" spans="5:7" s="462" customFormat="1" ht="12.75">
      <c r="E197" s="454"/>
      <c r="F197" s="454"/>
      <c r="G197" s="454"/>
    </row>
    <row r="198" spans="1:4" ht="15" customHeight="1">
      <c r="A198" s="567" t="s">
        <v>229</v>
      </c>
      <c r="B198" s="568"/>
      <c r="C198" s="568"/>
      <c r="D198" s="569"/>
    </row>
    <row r="199" spans="1:4" ht="15" customHeight="1">
      <c r="A199" s="464" t="s">
        <v>11</v>
      </c>
      <c r="B199" s="570" t="s">
        <v>230</v>
      </c>
      <c r="C199" s="571"/>
      <c r="D199" s="137" t="s">
        <v>231</v>
      </c>
    </row>
    <row r="200" spans="1:4" ht="15" customHeight="1">
      <c r="A200" s="417" t="s">
        <v>439</v>
      </c>
      <c r="B200" s="572"/>
      <c r="C200" s="573"/>
      <c r="D200" s="574" t="s">
        <v>232</v>
      </c>
    </row>
    <row r="201" spans="1:4" ht="24.95" customHeight="1">
      <c r="A201" s="138" t="s">
        <v>520</v>
      </c>
      <c r="B201" s="139" t="s">
        <v>233</v>
      </c>
      <c r="C201" s="142" t="s">
        <v>234</v>
      </c>
      <c r="D201" s="575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449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519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440</v>
      </c>
    </row>
    <row r="209" spans="1:21" s="61" customFormat="1" ht="30" customHeight="1">
      <c r="A209" s="61" t="s">
        <v>521</v>
      </c>
      <c r="B209" s="566" t="s">
        <v>422</v>
      </c>
      <c r="C209" s="566"/>
      <c r="D209" s="566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545</v>
      </c>
    </row>
    <row r="211" spans="5:7" s="462" customFormat="1" ht="12.75">
      <c r="E211" s="454"/>
      <c r="F211" s="454"/>
      <c r="G211" s="454"/>
    </row>
    <row r="212" spans="1:4" ht="15" customHeight="1">
      <c r="A212" s="567" t="s">
        <v>229</v>
      </c>
      <c r="B212" s="568"/>
      <c r="C212" s="568"/>
      <c r="D212" s="569"/>
    </row>
    <row r="213" spans="1:4" ht="15" customHeight="1">
      <c r="A213" s="464" t="s">
        <v>11</v>
      </c>
      <c r="B213" s="570" t="s">
        <v>230</v>
      </c>
      <c r="C213" s="571"/>
      <c r="D213" s="137" t="s">
        <v>231</v>
      </c>
    </row>
    <row r="214" spans="1:4" ht="15" customHeight="1">
      <c r="A214" s="417" t="s">
        <v>439</v>
      </c>
      <c r="B214" s="572"/>
      <c r="C214" s="573"/>
      <c r="D214" s="574" t="s">
        <v>232</v>
      </c>
    </row>
    <row r="215" spans="1:4" ht="24.95" customHeight="1">
      <c r="A215" s="138" t="s">
        <v>520</v>
      </c>
      <c r="B215" s="139" t="s">
        <v>233</v>
      </c>
      <c r="C215" s="142" t="s">
        <v>234</v>
      </c>
      <c r="D215" s="575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449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519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440</v>
      </c>
    </row>
    <row r="223" spans="1:21" s="61" customFormat="1" ht="30" customHeight="1">
      <c r="A223" s="61" t="s">
        <v>521</v>
      </c>
      <c r="B223" s="566" t="s">
        <v>422</v>
      </c>
      <c r="C223" s="566"/>
      <c r="D223" s="566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545</v>
      </c>
    </row>
    <row r="225" spans="5:7" s="462" customFormat="1" ht="12.75">
      <c r="E225" s="454"/>
      <c r="F225" s="454"/>
      <c r="G225" s="454"/>
    </row>
    <row r="226" spans="1:4" ht="15" customHeight="1">
      <c r="A226" s="567" t="s">
        <v>229</v>
      </c>
      <c r="B226" s="568"/>
      <c r="C226" s="568"/>
      <c r="D226" s="569"/>
    </row>
    <row r="227" spans="1:4" ht="15" customHeight="1">
      <c r="A227" s="464" t="s">
        <v>11</v>
      </c>
      <c r="B227" s="570" t="s">
        <v>230</v>
      </c>
      <c r="C227" s="571"/>
      <c r="D227" s="137" t="s">
        <v>231</v>
      </c>
    </row>
    <row r="228" spans="1:4" ht="15" customHeight="1">
      <c r="A228" s="417" t="s">
        <v>439</v>
      </c>
      <c r="B228" s="572"/>
      <c r="C228" s="573"/>
      <c r="D228" s="574" t="s">
        <v>232</v>
      </c>
    </row>
    <row r="229" spans="1:4" ht="24.95" customHeight="1">
      <c r="A229" s="138" t="s">
        <v>520</v>
      </c>
      <c r="B229" s="139" t="s">
        <v>233</v>
      </c>
      <c r="C229" s="142" t="s">
        <v>234</v>
      </c>
      <c r="D229" s="575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449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519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440</v>
      </c>
    </row>
    <row r="237" spans="1:21" s="61" customFormat="1" ht="30" customHeight="1">
      <c r="A237" s="61" t="s">
        <v>521</v>
      </c>
      <c r="B237" s="566" t="s">
        <v>422</v>
      </c>
      <c r="C237" s="566"/>
      <c r="D237" s="566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545</v>
      </c>
    </row>
    <row r="239" spans="5:7" s="462" customFormat="1" ht="12.75">
      <c r="E239" s="454"/>
      <c r="F239" s="454"/>
      <c r="G239" s="454"/>
    </row>
    <row r="240" spans="1:4" ht="15" customHeight="1">
      <c r="A240" s="567" t="s">
        <v>229</v>
      </c>
      <c r="B240" s="568"/>
      <c r="C240" s="568"/>
      <c r="D240" s="569"/>
    </row>
    <row r="241" spans="1:4" ht="15" customHeight="1">
      <c r="A241" s="464" t="s">
        <v>11</v>
      </c>
      <c r="B241" s="570" t="s">
        <v>230</v>
      </c>
      <c r="C241" s="571"/>
      <c r="D241" s="137" t="s">
        <v>231</v>
      </c>
    </row>
    <row r="242" spans="1:4" ht="15" customHeight="1">
      <c r="A242" s="417" t="s">
        <v>439</v>
      </c>
      <c r="B242" s="572"/>
      <c r="C242" s="573"/>
      <c r="D242" s="574" t="s">
        <v>232</v>
      </c>
    </row>
    <row r="243" spans="1:4" ht="24.95" customHeight="1">
      <c r="A243" s="138" t="s">
        <v>520</v>
      </c>
      <c r="B243" s="139" t="s">
        <v>233</v>
      </c>
      <c r="C243" s="142" t="s">
        <v>234</v>
      </c>
      <c r="D243" s="575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449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519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440</v>
      </c>
    </row>
    <row r="251" spans="1:21" s="61" customFormat="1" ht="30" customHeight="1">
      <c r="A251" s="61" t="s">
        <v>521</v>
      </c>
      <c r="B251" s="566" t="s">
        <v>422</v>
      </c>
      <c r="C251" s="566"/>
      <c r="D251" s="566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545</v>
      </c>
    </row>
    <row r="253" spans="5:7" s="462" customFormat="1" ht="12.75">
      <c r="E253" s="454"/>
      <c r="F253" s="454"/>
      <c r="G253" s="454"/>
    </row>
    <row r="254" spans="1:4" ht="15" customHeight="1">
      <c r="A254" s="567" t="s">
        <v>229</v>
      </c>
      <c r="B254" s="568"/>
      <c r="C254" s="568"/>
      <c r="D254" s="569"/>
    </row>
    <row r="255" spans="1:4" ht="15" customHeight="1">
      <c r="A255" s="464" t="s">
        <v>11</v>
      </c>
      <c r="B255" s="570" t="s">
        <v>230</v>
      </c>
      <c r="C255" s="571"/>
      <c r="D255" s="137" t="s">
        <v>231</v>
      </c>
    </row>
    <row r="256" spans="1:4" ht="15" customHeight="1">
      <c r="A256" s="417" t="s">
        <v>439</v>
      </c>
      <c r="B256" s="572"/>
      <c r="C256" s="573"/>
      <c r="D256" s="574" t="s">
        <v>232</v>
      </c>
    </row>
    <row r="257" spans="1:4" ht="24.95" customHeight="1">
      <c r="A257" s="138" t="s">
        <v>520</v>
      </c>
      <c r="B257" s="139" t="s">
        <v>233</v>
      </c>
      <c r="C257" s="142" t="s">
        <v>234</v>
      </c>
      <c r="D257" s="575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449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519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440</v>
      </c>
    </row>
    <row r="265" spans="1:21" s="61" customFormat="1" ht="30" customHeight="1">
      <c r="A265" s="61" t="s">
        <v>521</v>
      </c>
      <c r="B265" s="566" t="s">
        <v>422</v>
      </c>
      <c r="C265" s="566"/>
      <c r="D265" s="566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545</v>
      </c>
    </row>
    <row r="267" spans="5:7" s="462" customFormat="1" ht="12.75">
      <c r="E267" s="454"/>
      <c r="F267" s="454"/>
      <c r="G267" s="454"/>
    </row>
    <row r="268" spans="1:4" ht="15" customHeight="1">
      <c r="A268" s="567" t="s">
        <v>229</v>
      </c>
      <c r="B268" s="568"/>
      <c r="C268" s="568"/>
      <c r="D268" s="569"/>
    </row>
    <row r="269" spans="1:4" ht="15" customHeight="1">
      <c r="A269" s="464" t="s">
        <v>11</v>
      </c>
      <c r="B269" s="570" t="s">
        <v>230</v>
      </c>
      <c r="C269" s="571"/>
      <c r="D269" s="137" t="s">
        <v>231</v>
      </c>
    </row>
    <row r="270" spans="1:4" ht="15" customHeight="1">
      <c r="A270" s="417" t="s">
        <v>439</v>
      </c>
      <c r="B270" s="572"/>
      <c r="C270" s="573"/>
      <c r="D270" s="574" t="s">
        <v>232</v>
      </c>
    </row>
    <row r="271" spans="1:4" ht="24.95" customHeight="1">
      <c r="A271" s="138" t="s">
        <v>520</v>
      </c>
      <c r="B271" s="139" t="s">
        <v>233</v>
      </c>
      <c r="C271" s="142" t="s">
        <v>234</v>
      </c>
      <c r="D271" s="575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449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519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440</v>
      </c>
    </row>
    <row r="279" spans="1:21" s="61" customFormat="1" ht="30" customHeight="1">
      <c r="A279" s="61" t="s">
        <v>521</v>
      </c>
      <c r="B279" s="566" t="s">
        <v>422</v>
      </c>
      <c r="C279" s="566"/>
      <c r="D279" s="566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545</v>
      </c>
    </row>
    <row r="281" spans="5:7" s="462" customFormat="1" ht="12.75">
      <c r="E281" s="454"/>
      <c r="F281" s="454"/>
      <c r="G281" s="454"/>
    </row>
    <row r="282" spans="1:4" ht="15" customHeight="1">
      <c r="A282" s="567" t="s">
        <v>229</v>
      </c>
      <c r="B282" s="568"/>
      <c r="C282" s="568"/>
      <c r="D282" s="569"/>
    </row>
    <row r="283" spans="1:4" ht="15" customHeight="1">
      <c r="A283" s="464" t="s">
        <v>11</v>
      </c>
      <c r="B283" s="570" t="s">
        <v>230</v>
      </c>
      <c r="C283" s="571"/>
      <c r="D283" s="137" t="s">
        <v>231</v>
      </c>
    </row>
    <row r="284" spans="1:4" ht="15" customHeight="1">
      <c r="A284" s="417" t="s">
        <v>439</v>
      </c>
      <c r="B284" s="572"/>
      <c r="C284" s="573"/>
      <c r="D284" s="574" t="s">
        <v>232</v>
      </c>
    </row>
    <row r="285" spans="1:4" ht="24.95" customHeight="1">
      <c r="A285" s="138" t="s">
        <v>520</v>
      </c>
      <c r="B285" s="139" t="s">
        <v>233</v>
      </c>
      <c r="C285" s="142" t="s">
        <v>234</v>
      </c>
      <c r="D285" s="575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449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519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440</v>
      </c>
    </row>
    <row r="293" spans="1:21" s="61" customFormat="1" ht="30" customHeight="1">
      <c r="A293" s="61" t="s">
        <v>521</v>
      </c>
      <c r="B293" s="566" t="s">
        <v>422</v>
      </c>
      <c r="C293" s="566"/>
      <c r="D293" s="566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545</v>
      </c>
    </row>
    <row r="295" spans="5:7" s="462" customFormat="1" ht="12.75">
      <c r="E295" s="454"/>
      <c r="F295" s="454"/>
      <c r="G295" s="454"/>
    </row>
    <row r="296" spans="1:4" ht="15" customHeight="1">
      <c r="A296" s="567" t="s">
        <v>229</v>
      </c>
      <c r="B296" s="568"/>
      <c r="C296" s="568"/>
      <c r="D296" s="569"/>
    </row>
    <row r="297" spans="1:4" ht="15" customHeight="1">
      <c r="A297" s="464" t="s">
        <v>11</v>
      </c>
      <c r="B297" s="570" t="s">
        <v>230</v>
      </c>
      <c r="C297" s="571"/>
      <c r="D297" s="137" t="s">
        <v>231</v>
      </c>
    </row>
    <row r="298" spans="1:4" ht="15" customHeight="1">
      <c r="A298" s="417" t="s">
        <v>439</v>
      </c>
      <c r="B298" s="572"/>
      <c r="C298" s="573"/>
      <c r="D298" s="574" t="s">
        <v>232</v>
      </c>
    </row>
    <row r="299" spans="1:4" ht="24.95" customHeight="1">
      <c r="A299" s="138" t="s">
        <v>520</v>
      </c>
      <c r="B299" s="139" t="s">
        <v>233</v>
      </c>
      <c r="C299" s="142" t="s">
        <v>234</v>
      </c>
      <c r="D299" s="575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449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519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440</v>
      </c>
    </row>
    <row r="307" spans="1:21" s="61" customFormat="1" ht="30" customHeight="1">
      <c r="A307" s="61" t="s">
        <v>521</v>
      </c>
      <c r="B307" s="566" t="s">
        <v>422</v>
      </c>
      <c r="C307" s="566"/>
      <c r="D307" s="566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545</v>
      </c>
    </row>
    <row r="309" spans="5:7" s="462" customFormat="1" ht="12.75">
      <c r="E309" s="454"/>
      <c r="F309" s="454"/>
      <c r="G309" s="454"/>
    </row>
    <row r="310" spans="1:4" ht="15" customHeight="1">
      <c r="A310" s="567" t="s">
        <v>229</v>
      </c>
      <c r="B310" s="568"/>
      <c r="C310" s="568"/>
      <c r="D310" s="569"/>
    </row>
    <row r="311" spans="1:4" ht="15" customHeight="1">
      <c r="A311" s="464" t="s">
        <v>11</v>
      </c>
      <c r="B311" s="570" t="s">
        <v>230</v>
      </c>
      <c r="C311" s="571"/>
      <c r="D311" s="137" t="s">
        <v>231</v>
      </c>
    </row>
    <row r="312" spans="1:4" ht="15" customHeight="1">
      <c r="A312" s="417" t="s">
        <v>439</v>
      </c>
      <c r="B312" s="572"/>
      <c r="C312" s="573"/>
      <c r="D312" s="574" t="s">
        <v>232</v>
      </c>
    </row>
    <row r="313" spans="1:4" ht="24.95" customHeight="1">
      <c r="A313" s="138" t="s">
        <v>520</v>
      </c>
      <c r="B313" s="139" t="s">
        <v>233</v>
      </c>
      <c r="C313" s="142" t="s">
        <v>234</v>
      </c>
      <c r="D313" s="575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449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519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440</v>
      </c>
    </row>
    <row r="321" spans="1:21" s="61" customFormat="1" ht="30" customHeight="1">
      <c r="A321" s="61" t="s">
        <v>521</v>
      </c>
      <c r="B321" s="566" t="s">
        <v>422</v>
      </c>
      <c r="C321" s="566"/>
      <c r="D321" s="566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545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471</v>
      </c>
      <c r="B500" s="458" t="s">
        <v>239</v>
      </c>
      <c r="C500" s="462"/>
      <c r="D500" s="462"/>
    </row>
    <row r="501" spans="1:4" s="454" customFormat="1" ht="11.25">
      <c r="A501" s="454" t="s">
        <v>472</v>
      </c>
      <c r="B501" s="459"/>
      <c r="C501" s="462"/>
      <c r="D501" s="462"/>
    </row>
    <row r="502" spans="1:4" s="454" customFormat="1" ht="11.25">
      <c r="A502" s="454" t="s">
        <v>473</v>
      </c>
      <c r="B502" s="459"/>
      <c r="C502" s="462"/>
      <c r="D502" s="462"/>
    </row>
    <row r="503" spans="1:4" s="454" customFormat="1" ht="11.25">
      <c r="A503" s="454" t="s">
        <v>474</v>
      </c>
      <c r="B503" s="459"/>
      <c r="C503" s="462"/>
      <c r="D503" s="462"/>
    </row>
    <row r="504" spans="1:4" s="454" customFormat="1" ht="11.25">
      <c r="A504" s="454" t="s">
        <v>475</v>
      </c>
      <c r="B504" s="459"/>
      <c r="C504" s="462"/>
      <c r="D504" s="462"/>
    </row>
    <row r="505" spans="1:4" s="454" customFormat="1" ht="11.25">
      <c r="A505" s="454" t="s">
        <v>476</v>
      </c>
      <c r="B505" s="459"/>
      <c r="C505" s="462"/>
      <c r="D505" s="462"/>
    </row>
    <row r="506" spans="1:4" s="454" customFormat="1" ht="11.25">
      <c r="A506" s="454" t="s">
        <v>477</v>
      </c>
      <c r="B506" s="459"/>
      <c r="C506" s="462"/>
      <c r="D506" s="462"/>
    </row>
    <row r="507" spans="1:4" s="454" customFormat="1" ht="11.25">
      <c r="A507" s="454" t="s">
        <v>478</v>
      </c>
      <c r="B507" s="459"/>
      <c r="C507" s="462"/>
      <c r="D507" s="462"/>
    </row>
    <row r="508" spans="1:4" s="454" customFormat="1" ht="11.25">
      <c r="A508" s="454" t="s">
        <v>479</v>
      </c>
      <c r="B508" s="459"/>
      <c r="C508" s="462"/>
      <c r="D508" s="462"/>
    </row>
    <row r="509" spans="1:4" s="454" customFormat="1" ht="11.25">
      <c r="A509" s="454" t="s">
        <v>480</v>
      </c>
      <c r="B509" s="459"/>
      <c r="C509" s="462"/>
      <c r="D509" s="462"/>
    </row>
    <row r="510" spans="1:4" s="454" customFormat="1" ht="11.25">
      <c r="A510" s="454" t="s">
        <v>481</v>
      </c>
      <c r="B510" s="459"/>
      <c r="C510" s="462"/>
      <c r="D510" s="462"/>
    </row>
    <row r="511" spans="1:4" s="454" customFormat="1" ht="11.25">
      <c r="A511" s="454" t="s">
        <v>482</v>
      </c>
      <c r="B511" s="459"/>
      <c r="C511" s="462"/>
      <c r="D511" s="462"/>
    </row>
    <row r="512" spans="1:4" s="454" customFormat="1" ht="11.25">
      <c r="A512" s="454" t="s">
        <v>483</v>
      </c>
      <c r="B512" s="459"/>
      <c r="C512" s="462"/>
      <c r="D512" s="462"/>
    </row>
    <row r="513" spans="1:4" s="454" customFormat="1" ht="11.25">
      <c r="A513" s="454" t="s">
        <v>484</v>
      </c>
      <c r="B513" s="459"/>
      <c r="C513" s="462"/>
      <c r="D513" s="462"/>
    </row>
    <row r="514" spans="1:4" s="454" customFormat="1" ht="11.25">
      <c r="A514" s="454" t="s">
        <v>485</v>
      </c>
      <c r="B514" s="459"/>
      <c r="C514" s="462"/>
      <c r="D514" s="462"/>
    </row>
    <row r="515" spans="1:4" s="454" customFormat="1" ht="11.25">
      <c r="A515" s="454" t="s">
        <v>486</v>
      </c>
      <c r="B515" s="459"/>
      <c r="C515" s="462"/>
      <c r="D515" s="462"/>
    </row>
    <row r="516" spans="1:4" s="454" customFormat="1" ht="11.25">
      <c r="A516" s="454" t="s">
        <v>487</v>
      </c>
      <c r="B516" s="459"/>
      <c r="C516" s="462"/>
      <c r="D516" s="462"/>
    </row>
    <row r="517" spans="1:4" s="454" customFormat="1" ht="11.25">
      <c r="A517" s="454" t="s">
        <v>488</v>
      </c>
      <c r="B517" s="459"/>
      <c r="C517" s="462"/>
      <c r="D517" s="462"/>
    </row>
    <row r="518" spans="1:4" s="454" customFormat="1" ht="11.25">
      <c r="A518" s="454" t="s">
        <v>489</v>
      </c>
      <c r="B518" s="459"/>
      <c r="C518" s="462"/>
      <c r="D518" s="462"/>
    </row>
    <row r="519" spans="1:4" s="454" customFormat="1" ht="11.25">
      <c r="A519" s="454" t="s">
        <v>490</v>
      </c>
      <c r="B519" s="459"/>
      <c r="C519" s="462"/>
      <c r="D519" s="462"/>
    </row>
    <row r="520" spans="1:4" s="454" customFormat="1" ht="11.25">
      <c r="A520" s="454" t="s">
        <v>491</v>
      </c>
      <c r="B520" s="459"/>
      <c r="C520" s="462"/>
      <c r="D520" s="462"/>
    </row>
    <row r="521" spans="1:4" s="454" customFormat="1" ht="11.25">
      <c r="A521" s="454" t="s">
        <v>492</v>
      </c>
      <c r="B521" s="459"/>
      <c r="C521" s="462"/>
      <c r="D521" s="462"/>
    </row>
    <row r="522" spans="1:4" s="454" customFormat="1" ht="11.25">
      <c r="A522" s="454" t="s">
        <v>493</v>
      </c>
      <c r="B522" s="459"/>
      <c r="C522" s="462"/>
      <c r="D522" s="462"/>
    </row>
    <row r="523" spans="1:4" s="454" customFormat="1" ht="11.25">
      <c r="A523" s="454" t="s">
        <v>494</v>
      </c>
      <c r="B523" s="459"/>
      <c r="C523" s="462"/>
      <c r="D523" s="462"/>
    </row>
    <row r="524" spans="1:4" s="454" customFormat="1" ht="11.25">
      <c r="A524" s="454" t="s">
        <v>495</v>
      </c>
      <c r="B524" s="459"/>
      <c r="C524" s="462"/>
      <c r="D524" s="462"/>
    </row>
    <row r="525" spans="1:4" s="454" customFormat="1" ht="11.25">
      <c r="A525" s="454" t="s">
        <v>496</v>
      </c>
      <c r="B525" s="459"/>
      <c r="C525" s="462"/>
      <c r="D525" s="462"/>
    </row>
    <row r="526" spans="1:4" s="454" customFormat="1" ht="11.25">
      <c r="A526" s="454" t="s">
        <v>497</v>
      </c>
      <c r="B526" s="459"/>
      <c r="C526" s="462"/>
      <c r="D526" s="462"/>
    </row>
    <row r="527" spans="1:4" s="454" customFormat="1" ht="11.25">
      <c r="A527" s="454" t="s">
        <v>498</v>
      </c>
      <c r="B527" s="459"/>
      <c r="C527" s="462"/>
      <c r="D527" s="462"/>
    </row>
    <row r="528" spans="1:4" s="454" customFormat="1" ht="11.25">
      <c r="A528" s="454" t="s">
        <v>499</v>
      </c>
      <c r="B528" s="459"/>
      <c r="C528" s="462"/>
      <c r="D528" s="462"/>
    </row>
    <row r="529" spans="1:4" s="454" customFormat="1" ht="11.25">
      <c r="A529" s="454" t="s">
        <v>500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79" t="s">
        <v>240</v>
      </c>
      <c r="B1" s="579"/>
      <c r="C1" s="579"/>
      <c r="D1" s="579"/>
    </row>
    <row r="2" spans="1:4" s="122" customFormat="1" ht="30" customHeight="1">
      <c r="A2" s="580" t="s">
        <v>241</v>
      </c>
      <c r="B2" s="580"/>
      <c r="C2" s="580"/>
      <c r="D2" s="580"/>
    </row>
    <row r="3" spans="1:7" s="122" customFormat="1" ht="63" customHeight="1">
      <c r="A3" s="586" t="s">
        <v>544</v>
      </c>
      <c r="B3" s="586"/>
      <c r="C3" s="586"/>
      <c r="D3" s="586"/>
      <c r="G3" s="144"/>
    </row>
    <row r="4" spans="1:7" s="122" customFormat="1" ht="20.1" customHeight="1">
      <c r="A4" s="145" t="s">
        <v>243</v>
      </c>
      <c r="B4" s="581" t="s">
        <v>244</v>
      </c>
      <c r="C4" s="582"/>
      <c r="D4" s="583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2</v>
      </c>
      <c r="C6" s="343">
        <v>3</v>
      </c>
      <c r="D6" s="294">
        <f aca="true" t="shared" si="0" ref="D6:D29">B6+C6</f>
        <v>5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6</v>
      </c>
      <c r="C7" s="343">
        <v>24</v>
      </c>
      <c r="D7" s="295">
        <f t="shared" si="0"/>
        <v>30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6</v>
      </c>
      <c r="C8" s="343">
        <v>4</v>
      </c>
      <c r="D8" s="295">
        <f t="shared" si="0"/>
        <v>10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/>
      <c r="C9" s="343">
        <v>3</v>
      </c>
      <c r="D9" s="295">
        <f t="shared" si="0"/>
        <v>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3</v>
      </c>
      <c r="C10" s="343">
        <v>1</v>
      </c>
      <c r="D10" s="295">
        <f t="shared" si="0"/>
        <v>4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1</v>
      </c>
      <c r="C11" s="343">
        <v>1</v>
      </c>
      <c r="D11" s="295">
        <f t="shared" si="0"/>
        <v>2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5</v>
      </c>
      <c r="C12" s="343">
        <v>3</v>
      </c>
      <c r="D12" s="295">
        <f t="shared" si="0"/>
        <v>8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5</v>
      </c>
      <c r="C13" s="343">
        <v>5</v>
      </c>
      <c r="D13" s="295">
        <f t="shared" si="0"/>
        <v>10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9" s="126" customFormat="1" ht="15" customHeight="1">
      <c r="A15" s="232" t="s">
        <v>257</v>
      </c>
      <c r="B15" s="343">
        <v>15</v>
      </c>
      <c r="C15" s="343">
        <v>26</v>
      </c>
      <c r="D15" s="295">
        <f t="shared" si="0"/>
        <v>41</v>
      </c>
      <c r="G15" s="147"/>
      <c r="I15" s="148"/>
    </row>
    <row r="16" spans="1:7" s="126" customFormat="1" ht="15" customHeight="1">
      <c r="A16" s="232" t="s">
        <v>258</v>
      </c>
      <c r="B16" s="343">
        <v>4</v>
      </c>
      <c r="C16" s="343">
        <v>2</v>
      </c>
      <c r="D16" s="295">
        <f t="shared" si="0"/>
        <v>6</v>
      </c>
      <c r="G16" s="147"/>
    </row>
    <row r="17" spans="1:7" s="126" customFormat="1" ht="15" customHeight="1">
      <c r="A17" s="232" t="s">
        <v>259</v>
      </c>
      <c r="B17" s="343">
        <v>5</v>
      </c>
      <c r="C17" s="343">
        <v>8</v>
      </c>
      <c r="D17" s="295">
        <f t="shared" si="0"/>
        <v>13</v>
      </c>
      <c r="G17" s="147"/>
    </row>
    <row r="18" spans="1:7" s="126" customFormat="1" ht="15" customHeight="1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52</v>
      </c>
      <c r="C29" s="297">
        <f>SUM(C6:C28)</f>
        <v>80</v>
      </c>
      <c r="D29" s="297">
        <f t="shared" si="0"/>
        <v>132</v>
      </c>
    </row>
    <row r="30" spans="1:4" s="126" customFormat="1" ht="9" customHeight="1">
      <c r="A30" s="150"/>
      <c r="B30" s="151">
        <f>'Quadro 1'!X48</f>
        <v>52</v>
      </c>
      <c r="C30" s="151">
        <f>'Quadro 1'!Y48</f>
        <v>80</v>
      </c>
      <c r="D30" s="151">
        <f>'Quadro 1'!Z48</f>
        <v>132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460</v>
      </c>
      <c r="B32" s="152"/>
      <c r="C32" s="152"/>
      <c r="D32" s="152"/>
    </row>
    <row r="33" spans="1:4" s="117" customFormat="1" ht="12" customHeight="1">
      <c r="A33" s="153" t="s">
        <v>271</v>
      </c>
      <c r="B33" s="152"/>
      <c r="C33" s="152"/>
      <c r="D33" s="152"/>
    </row>
    <row r="34" spans="1:4" s="117" customFormat="1" ht="39" customHeight="1">
      <c r="A34" s="584" t="s">
        <v>272</v>
      </c>
      <c r="B34" s="584"/>
      <c r="C34" s="584"/>
      <c r="D34" s="584"/>
    </row>
    <row r="35" spans="1:4" s="117" customFormat="1" ht="12" customHeight="1">
      <c r="A35" s="154" t="s">
        <v>273</v>
      </c>
      <c r="B35" s="152"/>
      <c r="C35" s="152"/>
      <c r="D35" s="152"/>
    </row>
    <row r="36" spans="1:4" s="117" customFormat="1" ht="12" customHeight="1">
      <c r="A36" s="475" t="s">
        <v>541</v>
      </c>
      <c r="B36" s="152"/>
      <c r="C36" s="152"/>
      <c r="D36" s="152"/>
    </row>
    <row r="37" spans="1:4" s="117" customFormat="1" ht="36.75" customHeight="1">
      <c r="A37" s="585" t="s">
        <v>464</v>
      </c>
      <c r="B37" s="585"/>
      <c r="C37" s="585"/>
      <c r="D37" s="585"/>
    </row>
    <row r="38" spans="1:4" s="126" customFormat="1" ht="19.5" customHeight="1">
      <c r="A38" s="576" t="s">
        <v>242</v>
      </c>
      <c r="B38" s="576"/>
      <c r="C38" s="576"/>
      <c r="D38" s="576"/>
    </row>
    <row r="39" spans="1:4" s="126" customFormat="1" ht="15" customHeight="1" thickBot="1">
      <c r="A39" s="155"/>
      <c r="B39" s="577" t="s">
        <v>274</v>
      </c>
      <c r="C39" s="578"/>
      <c r="D39" s="156"/>
    </row>
    <row r="40" spans="1:3" s="126" customFormat="1" ht="15" customHeight="1">
      <c r="A40" s="157" t="s">
        <v>275</v>
      </c>
      <c r="B40" s="158" t="s">
        <v>246</v>
      </c>
      <c r="C40" s="159" t="s">
        <v>247</v>
      </c>
    </row>
    <row r="41" spans="1:7" s="126" customFormat="1" ht="15" customHeight="1">
      <c r="A41" s="160" t="s">
        <v>276</v>
      </c>
      <c r="B41" s="208">
        <v>403.75</v>
      </c>
      <c r="C41" s="209">
        <v>218.24</v>
      </c>
      <c r="G41" s="147"/>
    </row>
    <row r="42" spans="1:7" s="126" customFormat="1" ht="15" customHeight="1" thickBot="1">
      <c r="A42" s="161" t="s">
        <v>277</v>
      </c>
      <c r="B42" s="210">
        <v>3482.84</v>
      </c>
      <c r="C42" s="211">
        <v>3411.46</v>
      </c>
      <c r="G42" s="147"/>
    </row>
    <row r="43" s="126" customFormat="1" ht="9.95" customHeight="1"/>
    <row r="44" spans="1:8" s="117" customFormat="1" ht="12" customHeight="1">
      <c r="A44" s="58" t="s">
        <v>278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>
      <c r="A45" s="62" t="s">
        <v>279</v>
      </c>
      <c r="L45" s="163"/>
    </row>
    <row r="46" spans="1:4" s="117" customFormat="1" ht="12" customHeight="1">
      <c r="A46" s="474" t="s">
        <v>543</v>
      </c>
      <c r="B46" s="154"/>
      <c r="C46" s="154"/>
      <c r="D46" s="154"/>
    </row>
    <row r="47" s="117" customFormat="1" ht="12" customHeight="1"/>
    <row r="48" ht="12.75">
      <c r="A48" s="164"/>
    </row>
    <row r="49" ht="12.75">
      <c r="A49" s="164"/>
    </row>
  </sheetData>
  <sheetProtection password="CB3B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4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87" t="s">
        <v>465</v>
      </c>
      <c r="B1" s="587"/>
    </row>
    <row r="2" spans="1:2" ht="15" customHeight="1">
      <c r="A2" s="588" t="s">
        <v>280</v>
      </c>
      <c r="B2" s="589" t="s">
        <v>281</v>
      </c>
    </row>
    <row r="3" spans="1:2" ht="15" customHeight="1">
      <c r="A3" s="588"/>
      <c r="B3" s="590"/>
    </row>
    <row r="4" spans="1:2" ht="15" customHeight="1">
      <c r="A4" s="240" t="s">
        <v>282</v>
      </c>
      <c r="B4" s="337">
        <v>3787747.27</v>
      </c>
    </row>
    <row r="5" spans="1:2" ht="15" customHeight="1">
      <c r="A5" s="401" t="s">
        <v>283</v>
      </c>
      <c r="B5" s="402">
        <f>B33</f>
        <v>47982.35</v>
      </c>
    </row>
    <row r="6" spans="1:2" ht="15" customHeight="1">
      <c r="A6" s="166" t="s">
        <v>284</v>
      </c>
      <c r="B6" s="338">
        <v>0</v>
      </c>
    </row>
    <row r="7" spans="1:2" ht="15" customHeight="1">
      <c r="A7" s="403" t="s">
        <v>285</v>
      </c>
      <c r="B7" s="404">
        <f>B52</f>
        <v>118973.91</v>
      </c>
    </row>
    <row r="8" spans="1:2" ht="15" customHeight="1">
      <c r="A8" s="405" t="s">
        <v>286</v>
      </c>
      <c r="B8" s="406">
        <f>B64</f>
        <v>0</v>
      </c>
    </row>
    <row r="9" spans="1:2" ht="15" customHeight="1">
      <c r="A9" s="241" t="s">
        <v>526</v>
      </c>
      <c r="B9" s="339">
        <v>54306.06</v>
      </c>
    </row>
    <row r="10" spans="1:2" ht="15" customHeight="1">
      <c r="A10" s="78" t="s">
        <v>77</v>
      </c>
      <c r="B10" s="298">
        <f>SUM(B4:B9)</f>
        <v>4009009.5900000003</v>
      </c>
    </row>
    <row r="11" spans="1:2" ht="9.95" customHeight="1">
      <c r="A11" s="167"/>
      <c r="B11" s="168"/>
    </row>
    <row r="12" spans="1:2" ht="12" customHeight="1">
      <c r="A12" s="169" t="s">
        <v>287</v>
      </c>
      <c r="B12"/>
    </row>
    <row r="13" spans="1:2" s="170" customFormat="1" ht="12" customHeight="1">
      <c r="A13" s="170" t="s">
        <v>288</v>
      </c>
      <c r="B13" s="171"/>
    </row>
    <row r="14" spans="1:2" ht="14.25" customHeight="1">
      <c r="A14" s="466" t="s">
        <v>527</v>
      </c>
      <c r="B14"/>
    </row>
    <row r="15" spans="1:2" ht="12" customHeight="1">
      <c r="A15" s="466" t="s">
        <v>538</v>
      </c>
      <c r="B15"/>
    </row>
    <row r="16" spans="1:2" s="165" customFormat="1" ht="30" customHeight="1">
      <c r="A16" s="587" t="s">
        <v>18</v>
      </c>
      <c r="B16" s="587"/>
    </row>
    <row r="17" spans="1:2" ht="15" customHeight="1">
      <c r="A17" s="588" t="s">
        <v>283</v>
      </c>
      <c r="B17" s="589" t="s">
        <v>281</v>
      </c>
    </row>
    <row r="18" spans="1:2" ht="15" customHeight="1">
      <c r="A18" s="588"/>
      <c r="B18" s="590"/>
    </row>
    <row r="19" spans="1:2" ht="15" customHeight="1">
      <c r="A19" s="240" t="s">
        <v>513</v>
      </c>
      <c r="B19" s="340">
        <v>5012.92</v>
      </c>
    </row>
    <row r="20" spans="1:2" ht="15" customHeight="1">
      <c r="A20" s="166" t="s">
        <v>289</v>
      </c>
      <c r="B20" s="341">
        <v>310.22</v>
      </c>
    </row>
    <row r="21" spans="1:2" ht="15" customHeight="1">
      <c r="A21" s="166" t="s">
        <v>290</v>
      </c>
      <c r="B21" s="341">
        <v>2890.91</v>
      </c>
    </row>
    <row r="22" spans="1:2" ht="15" customHeight="1">
      <c r="A22" s="166" t="s">
        <v>291</v>
      </c>
      <c r="B22" s="341">
        <v>0</v>
      </c>
    </row>
    <row r="23" spans="1:2" ht="15" customHeight="1">
      <c r="A23" s="166" t="s">
        <v>292</v>
      </c>
      <c r="B23" s="341">
        <v>0</v>
      </c>
    </row>
    <row r="24" spans="1:2" ht="15" customHeight="1">
      <c r="A24" s="166" t="s">
        <v>293</v>
      </c>
      <c r="B24" s="341">
        <v>0</v>
      </c>
    </row>
    <row r="25" spans="1:2" ht="15" customHeight="1">
      <c r="A25" s="166" t="s">
        <v>294</v>
      </c>
      <c r="B25" s="341">
        <v>0</v>
      </c>
    </row>
    <row r="26" spans="1:2" ht="15" customHeight="1">
      <c r="A26" s="166" t="s">
        <v>197</v>
      </c>
      <c r="B26" s="341">
        <v>4265.26</v>
      </c>
    </row>
    <row r="27" spans="1:2" ht="15" customHeight="1">
      <c r="A27" s="166" t="s">
        <v>295</v>
      </c>
      <c r="B27" s="341">
        <v>1881.22</v>
      </c>
    </row>
    <row r="28" spans="1:2" ht="15" customHeight="1">
      <c r="A28" s="166" t="s">
        <v>296</v>
      </c>
      <c r="B28" s="341">
        <v>0</v>
      </c>
    </row>
    <row r="29" spans="1:2" ht="15" customHeight="1">
      <c r="A29" s="166" t="s">
        <v>297</v>
      </c>
      <c r="B29" s="341">
        <v>11421.7</v>
      </c>
    </row>
    <row r="30" spans="1:2" ht="15" customHeight="1">
      <c r="A30" s="166" t="s">
        <v>298</v>
      </c>
      <c r="B30" s="341">
        <v>2204.76</v>
      </c>
    </row>
    <row r="31" spans="1:2" ht="15" customHeight="1">
      <c r="A31" s="166" t="s">
        <v>299</v>
      </c>
      <c r="B31" s="341">
        <v>0</v>
      </c>
    </row>
    <row r="32" spans="1:2" ht="15" customHeight="1">
      <c r="A32" s="241" t="s">
        <v>300</v>
      </c>
      <c r="B32" s="342">
        <v>19995.36</v>
      </c>
    </row>
    <row r="33" spans="1:2" ht="15" customHeight="1">
      <c r="A33" s="78" t="s">
        <v>77</v>
      </c>
      <c r="B33" s="302">
        <f>SUM(B19:B32)</f>
        <v>47982.35</v>
      </c>
    </row>
    <row r="34" spans="1:2" ht="9.95" customHeight="1">
      <c r="A34" s="167"/>
      <c r="B34" s="172"/>
    </row>
    <row r="35" ht="12" customHeight="1">
      <c r="A35" s="169" t="s">
        <v>287</v>
      </c>
    </row>
    <row r="36" s="170" customFormat="1" ht="12" customHeight="1">
      <c r="A36" s="170" t="s">
        <v>514</v>
      </c>
    </row>
    <row r="37" ht="24.95" customHeight="1"/>
    <row r="38" spans="1:2" s="165" customFormat="1" ht="30" customHeight="1">
      <c r="A38" s="587" t="s">
        <v>19</v>
      </c>
      <c r="B38" s="587"/>
    </row>
    <row r="39" spans="1:2" ht="12.75">
      <c r="A39" s="588" t="s">
        <v>301</v>
      </c>
      <c r="B39" s="589" t="s">
        <v>281</v>
      </c>
    </row>
    <row r="40" spans="1:2" ht="12.75">
      <c r="A40" s="588"/>
      <c r="B40" s="590"/>
    </row>
    <row r="41" spans="1:2" ht="15" customHeight="1">
      <c r="A41" s="240" t="s">
        <v>302</v>
      </c>
      <c r="B41" s="299">
        <v>826.94</v>
      </c>
    </row>
    <row r="42" spans="1:2" ht="15" customHeight="1">
      <c r="A42" s="166" t="s">
        <v>303</v>
      </c>
      <c r="B42" s="300">
        <v>2948.91</v>
      </c>
    </row>
    <row r="43" spans="1:2" ht="15" customHeight="1">
      <c r="A43" s="166" t="s">
        <v>304</v>
      </c>
      <c r="B43" s="300">
        <v>0</v>
      </c>
    </row>
    <row r="44" spans="1:2" ht="15" customHeight="1">
      <c r="A44" s="166" t="s">
        <v>305</v>
      </c>
      <c r="B44" s="300">
        <v>0</v>
      </c>
    </row>
    <row r="45" spans="1:2" ht="15" customHeight="1">
      <c r="A45" s="166" t="s">
        <v>306</v>
      </c>
      <c r="B45" s="300">
        <v>0</v>
      </c>
    </row>
    <row r="46" spans="1:2" ht="15" customHeight="1">
      <c r="A46" s="166" t="s">
        <v>307</v>
      </c>
      <c r="B46" s="300">
        <v>0</v>
      </c>
    </row>
    <row r="47" spans="1:2" ht="15" customHeight="1">
      <c r="A47" s="166" t="s">
        <v>308</v>
      </c>
      <c r="B47" s="300">
        <v>0</v>
      </c>
    </row>
    <row r="48" spans="1:2" ht="15" customHeight="1">
      <c r="A48" s="166" t="s">
        <v>309</v>
      </c>
      <c r="B48" s="300">
        <v>0</v>
      </c>
    </row>
    <row r="49" spans="1:2" ht="15" customHeight="1">
      <c r="A49" s="166" t="s">
        <v>310</v>
      </c>
      <c r="B49" s="300">
        <v>0</v>
      </c>
    </row>
    <row r="50" spans="1:2" ht="15" customHeight="1">
      <c r="A50" s="166" t="s">
        <v>311</v>
      </c>
      <c r="B50" s="300">
        <v>112053.34</v>
      </c>
    </row>
    <row r="51" spans="1:2" ht="15" customHeight="1">
      <c r="A51" s="241" t="s">
        <v>470</v>
      </c>
      <c r="B51" s="301">
        <v>3144.72</v>
      </c>
    </row>
    <row r="52" spans="1:2" ht="15" customHeight="1">
      <c r="A52" s="78" t="s">
        <v>77</v>
      </c>
      <c r="B52" s="302">
        <f>SUM(B41:B51)</f>
        <v>118973.91</v>
      </c>
    </row>
    <row r="53" ht="24.95" customHeight="1"/>
    <row r="54" spans="1:2" s="165" customFormat="1" ht="30" customHeight="1">
      <c r="A54" s="587" t="s">
        <v>20</v>
      </c>
      <c r="B54" s="587"/>
    </row>
    <row r="55" spans="1:2" ht="12.75">
      <c r="A55" s="588" t="s">
        <v>312</v>
      </c>
      <c r="B55" s="589" t="s">
        <v>281</v>
      </c>
    </row>
    <row r="56" spans="1:2" ht="12.75">
      <c r="A56" s="588"/>
      <c r="B56" s="590"/>
    </row>
    <row r="57" spans="1:2" ht="12.75">
      <c r="A57" s="240" t="s">
        <v>313</v>
      </c>
      <c r="B57" s="255">
        <v>0</v>
      </c>
    </row>
    <row r="58" spans="1:2" ht="12.75">
      <c r="A58" s="166" t="s">
        <v>314</v>
      </c>
      <c r="B58" s="256">
        <v>0</v>
      </c>
    </row>
    <row r="59" spans="1:2" ht="15" customHeight="1">
      <c r="A59" s="166" t="s">
        <v>315</v>
      </c>
      <c r="B59" s="256">
        <v>0</v>
      </c>
    </row>
    <row r="60" spans="1:2" ht="12.75">
      <c r="A60" s="166" t="s">
        <v>316</v>
      </c>
      <c r="B60" s="256">
        <v>0</v>
      </c>
    </row>
    <row r="61" spans="1:2" ht="12.75">
      <c r="A61" s="166" t="s">
        <v>317</v>
      </c>
      <c r="B61" s="256">
        <v>0</v>
      </c>
    </row>
    <row r="62" spans="1:2" ht="12.75">
      <c r="A62" s="166" t="s">
        <v>318</v>
      </c>
      <c r="B62" s="256">
        <v>0</v>
      </c>
    </row>
    <row r="63" spans="1:2" ht="12.75">
      <c r="A63" s="241" t="s">
        <v>319</v>
      </c>
      <c r="B63" s="257">
        <v>0</v>
      </c>
    </row>
    <row r="64" spans="1:2" ht="12.75">
      <c r="A64" s="78" t="s">
        <v>77</v>
      </c>
      <c r="B64" s="298">
        <f>SUM(B57:B63)</f>
        <v>0</v>
      </c>
    </row>
  </sheetData>
  <sheetProtection password="CB3B" sheet="1" objects="1" scenarios="1" selectLockedCells="1"/>
  <mergeCells count="12">
    <mergeCell ref="A38:B38"/>
    <mergeCell ref="A39:A40"/>
    <mergeCell ref="B39:B40"/>
    <mergeCell ref="A54:B54"/>
    <mergeCell ref="A55:A56"/>
    <mergeCell ref="B55:B56"/>
    <mergeCell ref="A1:B1"/>
    <mergeCell ref="A2:A3"/>
    <mergeCell ref="B2:B3"/>
    <mergeCell ref="A16:B16"/>
    <mergeCell ref="A17:A18"/>
    <mergeCell ref="B17:B1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3" t="s">
        <v>466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5" customHeight="1">
      <c r="A2" s="594" t="s">
        <v>320</v>
      </c>
      <c r="B2" s="594"/>
      <c r="C2" s="594" t="s">
        <v>321</v>
      </c>
      <c r="D2" s="594"/>
      <c r="E2" s="594"/>
      <c r="F2" s="594"/>
      <c r="G2" s="594"/>
      <c r="H2" s="594"/>
      <c r="I2" s="595" t="s">
        <v>322</v>
      </c>
      <c r="J2" s="595"/>
      <c r="K2" s="595"/>
      <c r="L2" s="595"/>
      <c r="M2" s="595"/>
      <c r="N2" s="595"/>
    </row>
    <row r="3" spans="1:14" ht="42" customHeight="1">
      <c r="A3" s="594"/>
      <c r="B3" s="594"/>
      <c r="C3" s="242" t="s">
        <v>77</v>
      </c>
      <c r="D3" s="243" t="s">
        <v>323</v>
      </c>
      <c r="E3" s="243" t="s">
        <v>324</v>
      </c>
      <c r="F3" s="243" t="s">
        <v>325</v>
      </c>
      <c r="G3" s="244" t="s">
        <v>326</v>
      </c>
      <c r="H3" s="242" t="s">
        <v>327</v>
      </c>
      <c r="I3" s="242" t="s">
        <v>77</v>
      </c>
      <c r="J3" s="243" t="s">
        <v>323</v>
      </c>
      <c r="K3" s="243" t="s">
        <v>324</v>
      </c>
      <c r="L3" s="243" t="s">
        <v>325</v>
      </c>
      <c r="M3" s="244" t="s">
        <v>326</v>
      </c>
      <c r="N3" s="242" t="s">
        <v>327</v>
      </c>
    </row>
    <row r="4" spans="1:14" ht="24.95" customHeight="1">
      <c r="A4" s="596" t="s">
        <v>328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1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1" t="s">
        <v>329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1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1" t="s">
        <v>330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1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1" t="s">
        <v>331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2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3.5">
      <c r="A14" s="174" t="s">
        <v>332</v>
      </c>
    </row>
    <row r="15" ht="13.5">
      <c r="A15" s="174" t="s">
        <v>333</v>
      </c>
    </row>
    <row r="16" ht="13.5">
      <c r="A16" s="174" t="s">
        <v>334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598" t="s">
        <v>22</v>
      </c>
      <c r="B1" s="598"/>
      <c r="C1" s="598"/>
      <c r="D1" s="176"/>
      <c r="E1" s="176"/>
      <c r="F1" s="176"/>
      <c r="G1" s="176"/>
    </row>
    <row r="2" spans="1:3" ht="30" customHeight="1">
      <c r="A2" s="599" t="s">
        <v>335</v>
      </c>
      <c r="B2" s="599"/>
      <c r="C2" s="178" t="s">
        <v>336</v>
      </c>
    </row>
    <row r="3" spans="1:3" ht="24.95" customHeight="1">
      <c r="A3" s="600" t="s">
        <v>337</v>
      </c>
      <c r="B3" s="600"/>
      <c r="C3" s="250">
        <f>SUM(C4:C6)</f>
        <v>0</v>
      </c>
    </row>
    <row r="4" spans="1:3" ht="20.1" customHeight="1">
      <c r="A4" s="248"/>
      <c r="B4" s="249" t="s">
        <v>338</v>
      </c>
      <c r="C4" s="314"/>
    </row>
    <row r="5" spans="1:3" ht="20.1" customHeight="1">
      <c r="A5" s="248"/>
      <c r="B5" s="249" t="s">
        <v>339</v>
      </c>
      <c r="C5" s="314"/>
    </row>
    <row r="6" spans="1:3" ht="20.1" customHeight="1">
      <c r="A6" s="248"/>
      <c r="B6" s="249" t="s">
        <v>340</v>
      </c>
      <c r="C6" s="314"/>
    </row>
    <row r="7" spans="1:3" ht="24.95" customHeight="1">
      <c r="A7" s="601" t="s">
        <v>341</v>
      </c>
      <c r="B7" s="601"/>
      <c r="C7" s="314"/>
    </row>
    <row r="8" spans="1:3" ht="24.95" customHeight="1">
      <c r="A8" s="597" t="s">
        <v>342</v>
      </c>
      <c r="B8" s="597"/>
      <c r="C8" s="313"/>
    </row>
    <row r="9" spans="1:3" ht="24.95" customHeight="1">
      <c r="A9" s="531" t="s">
        <v>77</v>
      </c>
      <c r="B9" s="531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593" t="s">
        <v>467</v>
      </c>
      <c r="B1" s="593"/>
      <c r="C1" s="593"/>
      <c r="D1" s="593"/>
      <c r="E1" s="179"/>
      <c r="F1" s="179"/>
      <c r="G1" s="179"/>
      <c r="H1" s="179"/>
    </row>
    <row r="2" spans="1:4" ht="23.25" customHeight="1">
      <c r="A2" s="602" t="s">
        <v>343</v>
      </c>
      <c r="B2" s="602"/>
      <c r="C2" s="602" t="s">
        <v>336</v>
      </c>
      <c r="D2" s="603" t="s">
        <v>344</v>
      </c>
    </row>
    <row r="3" spans="1:4" ht="24" customHeight="1">
      <c r="A3" s="258" t="s">
        <v>345</v>
      </c>
      <c r="B3" s="258" t="s">
        <v>239</v>
      </c>
      <c r="C3" s="602"/>
      <c r="D3" s="604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287</v>
      </c>
    </row>
    <row r="15" s="61" customFormat="1" ht="12" customHeight="1">
      <c r="A15" s="61" t="s">
        <v>346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05" t="s">
        <v>23</v>
      </c>
      <c r="B1" s="605"/>
      <c r="C1" s="605"/>
      <c r="D1" s="605"/>
      <c r="E1" s="179"/>
      <c r="F1" s="179"/>
      <c r="G1" s="179"/>
      <c r="H1" s="179"/>
      <c r="I1" s="179"/>
      <c r="J1" s="179"/>
    </row>
    <row r="2" spans="1:4" ht="39" customHeight="1">
      <c r="A2" s="606" t="s">
        <v>347</v>
      </c>
      <c r="B2" s="606"/>
      <c r="C2" s="259" t="s">
        <v>348</v>
      </c>
      <c r="D2" s="259" t="s">
        <v>281</v>
      </c>
    </row>
    <row r="3" spans="1:4" ht="24.95" customHeight="1">
      <c r="A3" s="600" t="s">
        <v>349</v>
      </c>
      <c r="B3" s="600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350</v>
      </c>
      <c r="C4" s="314"/>
      <c r="D4" s="315"/>
    </row>
    <row r="5" spans="1:4" ht="20.1" customHeight="1">
      <c r="A5" s="248"/>
      <c r="B5" s="249" t="s">
        <v>351</v>
      </c>
      <c r="C5" s="314"/>
      <c r="D5" s="315"/>
    </row>
    <row r="6" spans="1:4" ht="20.1" customHeight="1">
      <c r="A6" s="248"/>
      <c r="B6" s="249" t="s">
        <v>352</v>
      </c>
      <c r="C6" s="314"/>
      <c r="D6" s="315"/>
    </row>
    <row r="7" spans="1:4" ht="20.1" customHeight="1">
      <c r="A7" s="248"/>
      <c r="B7" s="249" t="s">
        <v>353</v>
      </c>
      <c r="C7" s="314"/>
      <c r="D7" s="315"/>
    </row>
    <row r="8" spans="1:4" ht="24.95" customHeight="1">
      <c r="A8" s="601" t="s">
        <v>528</v>
      </c>
      <c r="B8" s="601"/>
      <c r="C8" s="316"/>
      <c r="D8" s="315"/>
    </row>
    <row r="9" spans="1:4" ht="24.95" customHeight="1">
      <c r="A9" s="597" t="s">
        <v>354</v>
      </c>
      <c r="B9" s="597"/>
      <c r="C9" s="313"/>
      <c r="D9" s="317"/>
    </row>
    <row r="10" ht="9.95" customHeight="1"/>
    <row r="11" s="61" customFormat="1" ht="12" customHeight="1">
      <c r="A11" s="58" t="s">
        <v>355</v>
      </c>
    </row>
    <row r="12" spans="1:5" ht="70.5" customHeight="1">
      <c r="A12" s="519" t="s">
        <v>529</v>
      </c>
      <c r="B12" s="519"/>
      <c r="C12" s="519"/>
      <c r="D12" s="519"/>
      <c r="E12" s="519"/>
    </row>
    <row r="13" spans="1:5" ht="9" customHeight="1" hidden="1">
      <c r="A13" s="519"/>
      <c r="B13" s="519"/>
      <c r="C13" s="519"/>
      <c r="D13" s="519"/>
      <c r="E13" s="519"/>
    </row>
    <row r="14" spans="1:5" ht="9" customHeight="1" hidden="1">
      <c r="A14" s="519"/>
      <c r="B14" s="519"/>
      <c r="C14" s="519"/>
      <c r="D14" s="519"/>
      <c r="E14" s="519"/>
    </row>
    <row r="15" spans="1:5" ht="9" customHeight="1" hidden="1">
      <c r="A15" s="519"/>
      <c r="B15" s="519"/>
      <c r="C15" s="519"/>
      <c r="D15" s="519"/>
      <c r="E15" s="519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07" t="s">
        <v>356</v>
      </c>
      <c r="B1" s="607"/>
      <c r="C1" s="180"/>
      <c r="D1" s="180"/>
      <c r="E1" s="180"/>
    </row>
    <row r="2" spans="1:2" ht="18" customHeight="1">
      <c r="A2" s="603" t="s">
        <v>418</v>
      </c>
      <c r="B2" s="602" t="s">
        <v>348</v>
      </c>
    </row>
    <row r="3" spans="1:2" ht="17.25" customHeight="1">
      <c r="A3" s="603"/>
      <c r="B3" s="602"/>
    </row>
    <row r="4" spans="1:2" ht="24.95" customHeight="1">
      <c r="A4" s="240" t="s">
        <v>357</v>
      </c>
      <c r="B4" s="312"/>
    </row>
    <row r="5" spans="1:2" ht="24.95" customHeight="1">
      <c r="A5" s="166" t="s">
        <v>358</v>
      </c>
      <c r="B5" s="314"/>
    </row>
    <row r="6" spans="1:2" ht="24.95" customHeight="1">
      <c r="A6" s="241" t="s">
        <v>359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08" t="s">
        <v>468</v>
      </c>
      <c r="B1" s="608"/>
      <c r="C1" s="181"/>
      <c r="D1" s="181"/>
      <c r="E1" s="181"/>
      <c r="F1" s="181"/>
      <c r="G1" s="181"/>
    </row>
    <row r="2" spans="1:2" ht="15.75" customHeight="1">
      <c r="A2" s="610" t="s">
        <v>419</v>
      </c>
      <c r="B2" s="599" t="s">
        <v>348</v>
      </c>
    </row>
    <row r="3" spans="1:2" ht="15" customHeight="1">
      <c r="A3" s="610"/>
      <c r="B3" s="599"/>
    </row>
    <row r="4" spans="1:2" ht="24.95" customHeight="1">
      <c r="A4" s="240" t="s">
        <v>360</v>
      </c>
      <c r="B4" s="312"/>
    </row>
    <row r="5" spans="1:2" ht="24.95" customHeight="1">
      <c r="A5" s="166" t="s">
        <v>361</v>
      </c>
      <c r="B5" s="314"/>
    </row>
    <row r="6" spans="1:2" ht="24.95" customHeight="1">
      <c r="A6" s="166" t="s">
        <v>447</v>
      </c>
      <c r="B6" s="314"/>
    </row>
    <row r="7" spans="1:2" ht="24.95" customHeight="1">
      <c r="A7" s="166" t="s">
        <v>448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355</v>
      </c>
    </row>
    <row r="11" spans="1:2" s="183" customFormat="1" ht="30.75" customHeight="1">
      <c r="A11" s="609" t="s">
        <v>362</v>
      </c>
      <c r="B11" s="609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07" t="s">
        <v>24</v>
      </c>
      <c r="B1" s="607"/>
    </row>
    <row r="2" spans="1:2" ht="18.75" customHeight="1">
      <c r="A2" s="523" t="s">
        <v>420</v>
      </c>
      <c r="B2" s="611" t="s">
        <v>348</v>
      </c>
    </row>
    <row r="3" spans="1:2" ht="19.5" customHeight="1">
      <c r="A3" s="523"/>
      <c r="B3" s="611"/>
    </row>
    <row r="4" spans="1:2" ht="24.95" customHeight="1">
      <c r="A4" s="240" t="s">
        <v>363</v>
      </c>
      <c r="B4" s="312"/>
    </row>
    <row r="5" spans="1:2" ht="24.95" customHeight="1">
      <c r="A5" s="241" t="s">
        <v>364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34" activePane="bottomLeft" state="frozen"/>
      <selection pane="topLeft" activeCell="C7" sqref="C7"/>
      <selection pane="bottomLeft" activeCell="A2" sqref="A2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2015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18'!A38:B38</f>
        <v>Quadro 18.2: Encargos com prestações sociais</v>
      </c>
    </row>
    <row r="31" s="44" customFormat="1" ht="15">
      <c r="A31" s="451" t="str">
        <f>'Quadro 18'!A54:B54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2" t="s">
        <v>469</v>
      </c>
      <c r="B1" s="612"/>
    </row>
    <row r="2" spans="1:2" ht="18" customHeight="1">
      <c r="A2" s="614" t="s">
        <v>421</v>
      </c>
      <c r="B2" s="613" t="s">
        <v>281</v>
      </c>
    </row>
    <row r="3" spans="1:2" ht="13.5" customHeight="1">
      <c r="A3" s="615"/>
      <c r="B3" s="613"/>
    </row>
    <row r="4" spans="1:2" ht="24.95" customHeight="1">
      <c r="A4" s="240" t="s">
        <v>365</v>
      </c>
      <c r="B4" s="309"/>
    </row>
    <row r="5" spans="1:2" ht="24.95" customHeight="1">
      <c r="A5" s="166" t="s">
        <v>366</v>
      </c>
      <c r="B5" s="310"/>
    </row>
    <row r="6" spans="1:2" ht="24.95" customHeight="1">
      <c r="A6" s="166" t="s">
        <v>367</v>
      </c>
      <c r="B6" s="310"/>
    </row>
    <row r="7" spans="1:2" ht="24.95" customHeight="1">
      <c r="A7" s="241" t="s">
        <v>368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287</v>
      </c>
    </row>
    <row r="10" s="189" customFormat="1" ht="13.5">
      <c r="A10" s="189" t="s">
        <v>369</v>
      </c>
    </row>
    <row r="11" s="189" customFormat="1" ht="13.5">
      <c r="A11" s="189" t="s">
        <v>370</v>
      </c>
    </row>
    <row r="12" s="189" customFormat="1" ht="13.5">
      <c r="A12" s="189" t="s">
        <v>371</v>
      </c>
    </row>
    <row r="13" s="189" customFormat="1" ht="13.5">
      <c r="A13" s="190" t="s">
        <v>530</v>
      </c>
    </row>
    <row r="16" ht="13.5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0"/>
  <sheetViews>
    <sheetView showGridLines="0" workbookViewId="0" topLeftCell="A115">
      <selection activeCell="B126" sqref="B126:C126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19" t="s">
        <v>463</v>
      </c>
      <c r="B1" s="619"/>
      <c r="C1" s="619"/>
      <c r="D1" s="619"/>
      <c r="E1" s="619"/>
      <c r="F1" s="619"/>
      <c r="G1" s="619"/>
    </row>
    <row r="2" spans="1:6" ht="30" customHeight="1">
      <c r="A2" s="78" t="s">
        <v>372</v>
      </c>
      <c r="B2" s="78" t="s">
        <v>373</v>
      </c>
      <c r="C2" s="78" t="s">
        <v>374</v>
      </c>
      <c r="D2" s="78" t="s">
        <v>375</v>
      </c>
      <c r="E2" s="78" t="s">
        <v>376</v>
      </c>
      <c r="F2" s="78" t="s">
        <v>77</v>
      </c>
    </row>
    <row r="3" spans="1:6" ht="24.95" customHeight="1">
      <c r="A3" s="240" t="s">
        <v>377</v>
      </c>
      <c r="B3" s="306">
        <v>20</v>
      </c>
      <c r="C3" s="306"/>
      <c r="D3" s="306"/>
      <c r="E3" s="306"/>
      <c r="F3" s="303">
        <f>B3+C3+D3+E3</f>
        <v>20</v>
      </c>
    </row>
    <row r="4" spans="1:6" ht="24.95" customHeight="1">
      <c r="A4" s="241" t="s">
        <v>378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379</v>
      </c>
      <c r="B5" s="281">
        <f>SUM(B3:B4)</f>
        <v>20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20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380</v>
      </c>
      <c r="B8" s="193"/>
      <c r="C8" s="193"/>
      <c r="D8" s="193"/>
      <c r="E8" s="193"/>
      <c r="F8" s="193"/>
      <c r="G8" s="193"/>
    </row>
    <row r="9" spans="1:7" ht="12" customHeight="1">
      <c r="A9" s="80" t="s">
        <v>381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382</v>
      </c>
      <c r="B10" s="194"/>
      <c r="C10" s="194"/>
      <c r="D10" s="194"/>
      <c r="E10" s="194"/>
      <c r="F10" s="194"/>
      <c r="G10" s="194"/>
    </row>
    <row r="11" spans="1:7" ht="29.25" customHeight="1">
      <c r="A11" s="629" t="s">
        <v>383</v>
      </c>
      <c r="B11" s="629"/>
      <c r="C11" s="629"/>
      <c r="D11" s="629"/>
      <c r="E11" s="629"/>
      <c r="F11" s="629"/>
      <c r="G11" s="629"/>
    </row>
    <row r="12" spans="1:7" s="263" customFormat="1" ht="39.95" customHeight="1">
      <c r="A12" s="630" t="s">
        <v>462</v>
      </c>
      <c r="B12" s="630"/>
      <c r="C12" s="630"/>
      <c r="D12" s="630"/>
      <c r="E12" s="630"/>
      <c r="F12" s="630"/>
      <c r="G12" s="630"/>
    </row>
    <row r="13" spans="1:7" ht="20.1" customHeight="1">
      <c r="A13" s="531" t="s">
        <v>384</v>
      </c>
      <c r="B13" s="78" t="s">
        <v>385</v>
      </c>
      <c r="C13" s="78" t="s">
        <v>386</v>
      </c>
      <c r="D13" s="531" t="s">
        <v>41</v>
      </c>
      <c r="E13" s="631"/>
      <c r="F13" s="265"/>
      <c r="G13" s="148"/>
    </row>
    <row r="14" spans="1:7" ht="30" customHeight="1">
      <c r="A14" s="531"/>
      <c r="B14" s="267" t="s">
        <v>387</v>
      </c>
      <c r="C14" s="267" t="s">
        <v>387</v>
      </c>
      <c r="D14" s="267" t="s">
        <v>388</v>
      </c>
      <c r="E14" s="267" t="s">
        <v>389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423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424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425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426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427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3</v>
      </c>
      <c r="C21" s="307"/>
      <c r="D21" s="279">
        <f t="shared" si="0"/>
        <v>3</v>
      </c>
      <c r="E21" s="307"/>
      <c r="F21" s="265"/>
      <c r="G21" s="148"/>
    </row>
    <row r="22" spans="1:7" ht="30" customHeight="1">
      <c r="A22" s="374" t="s">
        <v>46</v>
      </c>
      <c r="B22" s="307">
        <v>15</v>
      </c>
      <c r="C22" s="307"/>
      <c r="D22" s="279">
        <f t="shared" si="0"/>
        <v>15</v>
      </c>
      <c r="E22" s="307"/>
      <c r="F22" s="265"/>
      <c r="G22" s="148"/>
    </row>
    <row r="23" spans="1:7" ht="30" customHeight="1">
      <c r="A23" s="374" t="s">
        <v>47</v>
      </c>
      <c r="B23" s="307">
        <v>2</v>
      </c>
      <c r="C23" s="307"/>
      <c r="D23" s="279">
        <f t="shared" si="0"/>
        <v>2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428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429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430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431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432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433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434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20</v>
      </c>
      <c r="C60" s="281">
        <f>SUM(C15:C59)</f>
        <v>0</v>
      </c>
      <c r="D60" s="281">
        <f>SUM(D15:D59)</f>
        <v>20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32" t="s">
        <v>390</v>
      </c>
      <c r="C61" s="633"/>
      <c r="D61" s="633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34" t="s">
        <v>391</v>
      </c>
      <c r="B63" s="634"/>
      <c r="C63" s="634"/>
      <c r="D63" s="634"/>
      <c r="E63" s="634"/>
      <c r="F63" s="634"/>
      <c r="G63" s="634"/>
    </row>
    <row r="64" spans="1:7" s="123" customFormat="1" ht="30" customHeight="1">
      <c r="A64" s="634" t="s">
        <v>417</v>
      </c>
      <c r="B64" s="634"/>
      <c r="C64" s="634"/>
      <c r="D64" s="634"/>
      <c r="E64" s="634"/>
      <c r="F64" s="634"/>
      <c r="G64" s="634"/>
    </row>
    <row r="65" spans="1:13" s="420" customFormat="1" ht="27" customHeight="1">
      <c r="A65" s="519" t="s">
        <v>436</v>
      </c>
      <c r="B65" s="519"/>
      <c r="C65" s="519"/>
      <c r="D65" s="519"/>
      <c r="E65" s="519"/>
      <c r="F65" s="519"/>
      <c r="G65" s="519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19" t="s">
        <v>437</v>
      </c>
      <c r="B67" s="519"/>
      <c r="C67" s="519"/>
      <c r="D67" s="519"/>
      <c r="E67" s="519"/>
      <c r="F67" s="519"/>
      <c r="G67" s="519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28" t="s">
        <v>461</v>
      </c>
      <c r="B69" s="628"/>
      <c r="C69" s="628"/>
      <c r="D69" s="628"/>
      <c r="E69" s="628"/>
      <c r="F69" s="628"/>
      <c r="G69" s="628"/>
    </row>
    <row r="70" spans="1:7" ht="30" customHeight="1">
      <c r="A70" s="78" t="s">
        <v>535</v>
      </c>
      <c r="B70" s="531" t="s">
        <v>533</v>
      </c>
      <c r="C70" s="531"/>
      <c r="D70" s="531" t="s">
        <v>534</v>
      </c>
      <c r="E70" s="625"/>
      <c r="F70" s="531" t="s">
        <v>392</v>
      </c>
      <c r="G70" s="625"/>
    </row>
    <row r="71" spans="1:7" ht="30" customHeight="1">
      <c r="A71" s="374" t="s">
        <v>44</v>
      </c>
      <c r="B71" s="626"/>
      <c r="C71" s="626"/>
      <c r="D71" s="626"/>
      <c r="E71" s="626"/>
      <c r="F71" s="627">
        <f>B71+D71</f>
        <v>0</v>
      </c>
      <c r="G71" s="627"/>
    </row>
    <row r="72" spans="1:7" s="123" customFormat="1" ht="30" customHeight="1">
      <c r="A72" s="374" t="s">
        <v>423</v>
      </c>
      <c r="B72" s="616"/>
      <c r="C72" s="616"/>
      <c r="D72" s="616"/>
      <c r="E72" s="616"/>
      <c r="F72" s="617">
        <f aca="true" t="shared" si="1" ref="F72:F115">B72+D72</f>
        <v>0</v>
      </c>
      <c r="G72" s="617"/>
    </row>
    <row r="73" spans="1:7" s="123" customFormat="1" ht="30" customHeight="1">
      <c r="A73" s="374" t="s">
        <v>424</v>
      </c>
      <c r="B73" s="616"/>
      <c r="C73" s="616"/>
      <c r="D73" s="616"/>
      <c r="E73" s="616"/>
      <c r="F73" s="617">
        <f t="shared" si="1"/>
        <v>0</v>
      </c>
      <c r="G73" s="617"/>
    </row>
    <row r="74" spans="1:7" ht="30" customHeight="1">
      <c r="A74" s="374" t="s">
        <v>425</v>
      </c>
      <c r="B74" s="616"/>
      <c r="C74" s="616"/>
      <c r="D74" s="616"/>
      <c r="E74" s="616"/>
      <c r="F74" s="617">
        <f t="shared" si="1"/>
        <v>0</v>
      </c>
      <c r="G74" s="617"/>
    </row>
    <row r="75" spans="1:7" ht="30" customHeight="1">
      <c r="A75" s="374" t="s">
        <v>426</v>
      </c>
      <c r="B75" s="616"/>
      <c r="C75" s="616"/>
      <c r="D75" s="616"/>
      <c r="E75" s="616"/>
      <c r="F75" s="617">
        <f t="shared" si="1"/>
        <v>0</v>
      </c>
      <c r="G75" s="617"/>
    </row>
    <row r="76" spans="1:7" ht="30" customHeight="1">
      <c r="A76" s="374" t="s">
        <v>427</v>
      </c>
      <c r="B76" s="616"/>
      <c r="C76" s="616"/>
      <c r="D76" s="616"/>
      <c r="E76" s="616"/>
      <c r="F76" s="617">
        <f t="shared" si="1"/>
        <v>0</v>
      </c>
      <c r="G76" s="617"/>
    </row>
    <row r="77" spans="1:7" ht="30" customHeight="1">
      <c r="A77" s="374" t="s">
        <v>45</v>
      </c>
      <c r="B77" s="616">
        <v>1.75</v>
      </c>
      <c r="C77" s="616"/>
      <c r="D77" s="616"/>
      <c r="E77" s="616"/>
      <c r="F77" s="617">
        <f t="shared" si="1"/>
        <v>1.75</v>
      </c>
      <c r="G77" s="617"/>
    </row>
    <row r="78" spans="1:7" ht="30" customHeight="1">
      <c r="A78" s="374" t="s">
        <v>46</v>
      </c>
      <c r="B78" s="616">
        <v>10.833333333333334</v>
      </c>
      <c r="C78" s="616"/>
      <c r="D78" s="616"/>
      <c r="E78" s="616"/>
      <c r="F78" s="617">
        <f t="shared" si="1"/>
        <v>10.833333333333334</v>
      </c>
      <c r="G78" s="617"/>
    </row>
    <row r="79" spans="1:7" ht="30" customHeight="1">
      <c r="A79" s="374" t="s">
        <v>47</v>
      </c>
      <c r="B79" s="616">
        <v>1.3333333333333333</v>
      </c>
      <c r="C79" s="616"/>
      <c r="D79" s="616"/>
      <c r="E79" s="616"/>
      <c r="F79" s="617">
        <f t="shared" si="1"/>
        <v>1.3333333333333333</v>
      </c>
      <c r="G79" s="617"/>
    </row>
    <row r="80" spans="1:7" ht="30" customHeight="1">
      <c r="A80" s="374" t="s">
        <v>48</v>
      </c>
      <c r="B80" s="616"/>
      <c r="C80" s="616"/>
      <c r="D80" s="616"/>
      <c r="E80" s="616"/>
      <c r="F80" s="617">
        <f t="shared" si="1"/>
        <v>0</v>
      </c>
      <c r="G80" s="617"/>
    </row>
    <row r="81" spans="1:7" ht="30" customHeight="1">
      <c r="A81" s="374" t="s">
        <v>49</v>
      </c>
      <c r="B81" s="616"/>
      <c r="C81" s="616"/>
      <c r="D81" s="616"/>
      <c r="E81" s="616"/>
      <c r="F81" s="617">
        <f t="shared" si="1"/>
        <v>0</v>
      </c>
      <c r="G81" s="617"/>
    </row>
    <row r="82" spans="1:7" ht="30" customHeight="1">
      <c r="A82" s="374" t="s">
        <v>50</v>
      </c>
      <c r="B82" s="616"/>
      <c r="C82" s="616"/>
      <c r="D82" s="616"/>
      <c r="E82" s="616"/>
      <c r="F82" s="617">
        <f t="shared" si="1"/>
        <v>0</v>
      </c>
      <c r="G82" s="617"/>
    </row>
    <row r="83" spans="1:7" ht="30" customHeight="1">
      <c r="A83" s="374" t="s">
        <v>51</v>
      </c>
      <c r="B83" s="616"/>
      <c r="C83" s="616"/>
      <c r="D83" s="616"/>
      <c r="E83" s="616"/>
      <c r="F83" s="617">
        <f t="shared" si="1"/>
        <v>0</v>
      </c>
      <c r="G83" s="617"/>
    </row>
    <row r="84" spans="1:7" ht="30" customHeight="1">
      <c r="A84" s="374" t="s">
        <v>52</v>
      </c>
      <c r="B84" s="616"/>
      <c r="C84" s="616"/>
      <c r="D84" s="616"/>
      <c r="E84" s="616"/>
      <c r="F84" s="617">
        <f t="shared" si="1"/>
        <v>0</v>
      </c>
      <c r="G84" s="617"/>
    </row>
    <row r="85" spans="1:7" ht="30" customHeight="1">
      <c r="A85" s="374" t="s">
        <v>53</v>
      </c>
      <c r="B85" s="616"/>
      <c r="C85" s="616"/>
      <c r="D85" s="616"/>
      <c r="E85" s="616"/>
      <c r="F85" s="617">
        <f t="shared" si="1"/>
        <v>0</v>
      </c>
      <c r="G85" s="617"/>
    </row>
    <row r="86" spans="1:7" ht="30" customHeight="1">
      <c r="A86" s="374" t="s">
        <v>54</v>
      </c>
      <c r="B86" s="616"/>
      <c r="C86" s="616"/>
      <c r="D86" s="616"/>
      <c r="E86" s="616"/>
      <c r="F86" s="617">
        <f t="shared" si="1"/>
        <v>0</v>
      </c>
      <c r="G86" s="617"/>
    </row>
    <row r="87" spans="1:7" ht="30" customHeight="1">
      <c r="A87" s="374" t="s">
        <v>55</v>
      </c>
      <c r="B87" s="616"/>
      <c r="C87" s="616"/>
      <c r="D87" s="616"/>
      <c r="E87" s="616"/>
      <c r="F87" s="617">
        <f t="shared" si="1"/>
        <v>0</v>
      </c>
      <c r="G87" s="617"/>
    </row>
    <row r="88" spans="1:7" ht="30" customHeight="1">
      <c r="A88" s="374" t="s">
        <v>56</v>
      </c>
      <c r="B88" s="616"/>
      <c r="C88" s="616"/>
      <c r="D88" s="616"/>
      <c r="E88" s="616"/>
      <c r="F88" s="617">
        <f t="shared" si="1"/>
        <v>0</v>
      </c>
      <c r="G88" s="617"/>
    </row>
    <row r="89" spans="1:7" ht="30" customHeight="1">
      <c r="A89" s="374" t="s">
        <v>57</v>
      </c>
      <c r="B89" s="616"/>
      <c r="C89" s="616"/>
      <c r="D89" s="616"/>
      <c r="E89" s="616"/>
      <c r="F89" s="617">
        <f t="shared" si="1"/>
        <v>0</v>
      </c>
      <c r="G89" s="617"/>
    </row>
    <row r="90" spans="1:7" ht="30" customHeight="1">
      <c r="A90" s="374" t="s">
        <v>58</v>
      </c>
      <c r="B90" s="616"/>
      <c r="C90" s="616"/>
      <c r="D90" s="616"/>
      <c r="E90" s="616"/>
      <c r="F90" s="617">
        <f t="shared" si="1"/>
        <v>0</v>
      </c>
      <c r="G90" s="617"/>
    </row>
    <row r="91" spans="1:7" ht="30" customHeight="1">
      <c r="A91" s="374" t="s">
        <v>59</v>
      </c>
      <c r="B91" s="616"/>
      <c r="C91" s="616"/>
      <c r="D91" s="616"/>
      <c r="E91" s="616"/>
      <c r="F91" s="617">
        <f t="shared" si="1"/>
        <v>0</v>
      </c>
      <c r="G91" s="617"/>
    </row>
    <row r="92" spans="1:7" ht="30" customHeight="1">
      <c r="A92" s="374" t="s">
        <v>60</v>
      </c>
      <c r="B92" s="616"/>
      <c r="C92" s="616"/>
      <c r="D92" s="616"/>
      <c r="E92" s="616"/>
      <c r="F92" s="617">
        <f t="shared" si="1"/>
        <v>0</v>
      </c>
      <c r="G92" s="617"/>
    </row>
    <row r="93" spans="1:7" ht="30" customHeight="1">
      <c r="A93" s="374" t="s">
        <v>61</v>
      </c>
      <c r="B93" s="616"/>
      <c r="C93" s="616"/>
      <c r="D93" s="616"/>
      <c r="E93" s="616"/>
      <c r="F93" s="617">
        <f t="shared" si="1"/>
        <v>0</v>
      </c>
      <c r="G93" s="617"/>
    </row>
    <row r="94" spans="1:7" ht="30" customHeight="1">
      <c r="A94" s="374" t="s">
        <v>62</v>
      </c>
      <c r="B94" s="616"/>
      <c r="C94" s="616"/>
      <c r="D94" s="616"/>
      <c r="E94" s="616"/>
      <c r="F94" s="617">
        <f t="shared" si="1"/>
        <v>0</v>
      </c>
      <c r="G94" s="617"/>
    </row>
    <row r="95" spans="1:7" ht="30" customHeight="1">
      <c r="A95" s="374" t="s">
        <v>63</v>
      </c>
      <c r="B95" s="616"/>
      <c r="C95" s="616"/>
      <c r="D95" s="616"/>
      <c r="E95" s="616"/>
      <c r="F95" s="617">
        <f t="shared" si="1"/>
        <v>0</v>
      </c>
      <c r="G95" s="617"/>
    </row>
    <row r="96" spans="1:7" ht="30" customHeight="1">
      <c r="A96" s="374" t="s">
        <v>64</v>
      </c>
      <c r="B96" s="616"/>
      <c r="C96" s="616"/>
      <c r="D96" s="616"/>
      <c r="E96" s="616"/>
      <c r="F96" s="617">
        <f t="shared" si="1"/>
        <v>0</v>
      </c>
      <c r="G96" s="617"/>
    </row>
    <row r="97" spans="1:7" ht="30" customHeight="1">
      <c r="A97" s="374" t="s">
        <v>65</v>
      </c>
      <c r="B97" s="616"/>
      <c r="C97" s="616"/>
      <c r="D97" s="616"/>
      <c r="E97" s="616"/>
      <c r="F97" s="617">
        <f t="shared" si="1"/>
        <v>0</v>
      </c>
      <c r="G97" s="617"/>
    </row>
    <row r="98" spans="1:7" ht="30" customHeight="1">
      <c r="A98" s="374" t="s">
        <v>66</v>
      </c>
      <c r="B98" s="616"/>
      <c r="C98" s="616"/>
      <c r="D98" s="616"/>
      <c r="E98" s="616"/>
      <c r="F98" s="617">
        <f t="shared" si="1"/>
        <v>0</v>
      </c>
      <c r="G98" s="617"/>
    </row>
    <row r="99" spans="1:7" ht="30" customHeight="1">
      <c r="A99" s="374" t="s">
        <v>67</v>
      </c>
      <c r="B99" s="616"/>
      <c r="C99" s="616"/>
      <c r="D99" s="616"/>
      <c r="E99" s="616"/>
      <c r="F99" s="617">
        <f t="shared" si="1"/>
        <v>0</v>
      </c>
      <c r="G99" s="617"/>
    </row>
    <row r="100" spans="1:7" ht="30" customHeight="1">
      <c r="A100" s="374" t="s">
        <v>68</v>
      </c>
      <c r="B100" s="616"/>
      <c r="C100" s="616"/>
      <c r="D100" s="616"/>
      <c r="E100" s="616"/>
      <c r="F100" s="617">
        <f t="shared" si="1"/>
        <v>0</v>
      </c>
      <c r="G100" s="617"/>
    </row>
    <row r="101" spans="1:7" ht="30" customHeight="1">
      <c r="A101" s="374" t="s">
        <v>428</v>
      </c>
      <c r="B101" s="616"/>
      <c r="C101" s="616"/>
      <c r="D101" s="616"/>
      <c r="E101" s="616"/>
      <c r="F101" s="617">
        <f t="shared" si="1"/>
        <v>0</v>
      </c>
      <c r="G101" s="617"/>
    </row>
    <row r="102" spans="1:7" ht="30" customHeight="1">
      <c r="A102" s="374" t="s">
        <v>429</v>
      </c>
      <c r="B102" s="616"/>
      <c r="C102" s="616"/>
      <c r="D102" s="616"/>
      <c r="E102" s="616"/>
      <c r="F102" s="617">
        <f t="shared" si="1"/>
        <v>0</v>
      </c>
      <c r="G102" s="617"/>
    </row>
    <row r="103" spans="1:7" ht="30" customHeight="1">
      <c r="A103" s="374" t="s">
        <v>430</v>
      </c>
      <c r="B103" s="616"/>
      <c r="C103" s="616"/>
      <c r="D103" s="616"/>
      <c r="E103" s="616"/>
      <c r="F103" s="617">
        <f t="shared" si="1"/>
        <v>0</v>
      </c>
      <c r="G103" s="617"/>
    </row>
    <row r="104" spans="1:7" ht="30" customHeight="1">
      <c r="A104" s="374" t="s">
        <v>69</v>
      </c>
      <c r="B104" s="616"/>
      <c r="C104" s="616"/>
      <c r="D104" s="616"/>
      <c r="E104" s="616"/>
      <c r="F104" s="617">
        <f t="shared" si="1"/>
        <v>0</v>
      </c>
      <c r="G104" s="617"/>
    </row>
    <row r="105" spans="1:7" ht="30" customHeight="1">
      <c r="A105" s="374" t="s">
        <v>431</v>
      </c>
      <c r="B105" s="616"/>
      <c r="C105" s="616"/>
      <c r="D105" s="616"/>
      <c r="E105" s="616"/>
      <c r="F105" s="617">
        <f t="shared" si="1"/>
        <v>0</v>
      </c>
      <c r="G105" s="617"/>
    </row>
    <row r="106" spans="1:7" ht="30" customHeight="1">
      <c r="A106" s="374" t="s">
        <v>432</v>
      </c>
      <c r="B106" s="616"/>
      <c r="C106" s="616"/>
      <c r="D106" s="616"/>
      <c r="E106" s="616"/>
      <c r="F106" s="617">
        <f t="shared" si="1"/>
        <v>0</v>
      </c>
      <c r="G106" s="617"/>
    </row>
    <row r="107" spans="1:7" ht="30" customHeight="1">
      <c r="A107" s="374" t="s">
        <v>433</v>
      </c>
      <c r="B107" s="616"/>
      <c r="C107" s="616"/>
      <c r="D107" s="616"/>
      <c r="E107" s="616"/>
      <c r="F107" s="617">
        <f t="shared" si="1"/>
        <v>0</v>
      </c>
      <c r="G107" s="617"/>
    </row>
    <row r="108" spans="1:7" ht="30" customHeight="1">
      <c r="A108" s="374" t="s">
        <v>70</v>
      </c>
      <c r="B108" s="616"/>
      <c r="C108" s="616"/>
      <c r="D108" s="616"/>
      <c r="E108" s="616"/>
      <c r="F108" s="617">
        <f t="shared" si="1"/>
        <v>0</v>
      </c>
      <c r="G108" s="617"/>
    </row>
    <row r="109" spans="1:7" ht="30" customHeight="1">
      <c r="A109" s="374" t="s">
        <v>71</v>
      </c>
      <c r="B109" s="616"/>
      <c r="C109" s="616"/>
      <c r="D109" s="616"/>
      <c r="E109" s="616"/>
      <c r="F109" s="617">
        <f t="shared" si="1"/>
        <v>0</v>
      </c>
      <c r="G109" s="617"/>
    </row>
    <row r="110" spans="1:7" ht="30" customHeight="1">
      <c r="A110" s="374" t="s">
        <v>72</v>
      </c>
      <c r="B110" s="616"/>
      <c r="C110" s="616"/>
      <c r="D110" s="616"/>
      <c r="E110" s="616"/>
      <c r="F110" s="617">
        <f t="shared" si="1"/>
        <v>0</v>
      </c>
      <c r="G110" s="617"/>
    </row>
    <row r="111" spans="1:7" ht="30" customHeight="1">
      <c r="A111" s="374" t="s">
        <v>73</v>
      </c>
      <c r="B111" s="616"/>
      <c r="C111" s="616"/>
      <c r="D111" s="616"/>
      <c r="E111" s="616"/>
      <c r="F111" s="617">
        <f t="shared" si="1"/>
        <v>0</v>
      </c>
      <c r="G111" s="617"/>
    </row>
    <row r="112" spans="1:7" ht="30" customHeight="1">
      <c r="A112" s="374" t="s">
        <v>74</v>
      </c>
      <c r="B112" s="616"/>
      <c r="C112" s="616"/>
      <c r="D112" s="616"/>
      <c r="E112" s="616"/>
      <c r="F112" s="617">
        <f t="shared" si="1"/>
        <v>0</v>
      </c>
      <c r="G112" s="617"/>
    </row>
    <row r="113" spans="1:7" ht="30" customHeight="1">
      <c r="A113" s="374" t="s">
        <v>434</v>
      </c>
      <c r="B113" s="616"/>
      <c r="C113" s="616"/>
      <c r="D113" s="616"/>
      <c r="E113" s="616"/>
      <c r="F113" s="617">
        <f t="shared" si="1"/>
        <v>0</v>
      </c>
      <c r="G113" s="617"/>
    </row>
    <row r="114" spans="1:7" ht="30" customHeight="1">
      <c r="A114" s="374" t="s">
        <v>75</v>
      </c>
      <c r="B114" s="616"/>
      <c r="C114" s="616"/>
      <c r="D114" s="616"/>
      <c r="E114" s="616"/>
      <c r="F114" s="617">
        <f t="shared" si="1"/>
        <v>0</v>
      </c>
      <c r="G114" s="617"/>
    </row>
    <row r="115" spans="1:7" ht="30" customHeight="1">
      <c r="A115" s="374" t="s">
        <v>76</v>
      </c>
      <c r="B115" s="622"/>
      <c r="C115" s="622"/>
      <c r="D115" s="622"/>
      <c r="E115" s="622"/>
      <c r="F115" s="623">
        <f t="shared" si="1"/>
        <v>0</v>
      </c>
      <c r="G115" s="623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584" t="s">
        <v>536</v>
      </c>
      <c r="B118" s="584"/>
      <c r="C118" s="584"/>
      <c r="D118" s="584"/>
      <c r="E118" s="584"/>
      <c r="F118" s="584"/>
      <c r="G118" s="584"/>
      <c r="H118" s="584"/>
    </row>
    <row r="119" spans="1:13" s="420" customFormat="1" ht="23.25" customHeight="1">
      <c r="A119" s="519" t="s">
        <v>436</v>
      </c>
      <c r="B119" s="519"/>
      <c r="C119" s="519"/>
      <c r="D119" s="519"/>
      <c r="E119" s="519"/>
      <c r="F119" s="519"/>
      <c r="G119" s="519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19" t="s">
        <v>437</v>
      </c>
      <c r="B121" s="519"/>
      <c r="C121" s="519"/>
      <c r="D121" s="519"/>
      <c r="E121" s="519"/>
      <c r="F121" s="519"/>
      <c r="G121" s="519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19" t="s">
        <v>26</v>
      </c>
      <c r="B123" s="619"/>
      <c r="C123" s="619"/>
      <c r="D123" s="199"/>
      <c r="E123" s="199"/>
      <c r="F123" s="199"/>
      <c r="G123" s="199"/>
    </row>
    <row r="124" spans="1:3" ht="30" customHeight="1">
      <c r="A124" s="261" t="s">
        <v>393</v>
      </c>
      <c r="B124" s="620" t="s">
        <v>281</v>
      </c>
      <c r="C124" s="620"/>
    </row>
    <row r="125" spans="1:3" ht="30" customHeight="1">
      <c r="A125" s="240" t="s">
        <v>394</v>
      </c>
      <c r="B125" s="621">
        <v>5100</v>
      </c>
      <c r="C125" s="621"/>
    </row>
    <row r="126" spans="1:3" ht="30" customHeight="1">
      <c r="A126" s="241" t="s">
        <v>395</v>
      </c>
      <c r="B126" s="624"/>
      <c r="C126" s="624"/>
    </row>
    <row r="127" spans="1:3" ht="15" customHeight="1">
      <c r="A127" s="68" t="s">
        <v>77</v>
      </c>
      <c r="B127" s="618">
        <f>SUM(B125:C126)</f>
        <v>5100</v>
      </c>
      <c r="C127" s="618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396</v>
      </c>
      <c r="B130" s="200"/>
      <c r="C130" s="200"/>
      <c r="D130" s="200"/>
      <c r="E130" s="200"/>
      <c r="F130" s="200"/>
      <c r="G130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35" t="s">
        <v>28</v>
      </c>
      <c r="B1" s="635"/>
    </row>
    <row r="2" spans="1:3" s="203" customFormat="1" ht="30" customHeight="1">
      <c r="A2" s="268" t="s">
        <v>397</v>
      </c>
      <c r="B2" s="269" t="s">
        <v>348</v>
      </c>
      <c r="C2" s="202"/>
    </row>
    <row r="3" spans="1:2" ht="24.95" customHeight="1">
      <c r="A3" s="240" t="s">
        <v>398</v>
      </c>
      <c r="B3" s="306">
        <v>31</v>
      </c>
    </row>
    <row r="4" spans="1:4" ht="24.95" customHeight="1">
      <c r="A4" s="166" t="s">
        <v>399</v>
      </c>
      <c r="B4" s="307"/>
      <c r="D4" s="204"/>
    </row>
    <row r="5" spans="1:2" ht="24.95" customHeight="1">
      <c r="A5" s="241" t="s">
        <v>400</v>
      </c>
      <c r="B5" s="308"/>
    </row>
    <row r="6" spans="1:2" ht="10.5" customHeight="1">
      <c r="A6" s="636"/>
      <c r="B6" s="637"/>
    </row>
    <row r="7" spans="1:2" s="201" customFormat="1" ht="30" customHeight="1">
      <c r="A7" s="635" t="s">
        <v>29</v>
      </c>
      <c r="B7" s="635"/>
    </row>
    <row r="8" spans="1:2" ht="30" customHeight="1">
      <c r="A8" s="268" t="s">
        <v>401</v>
      </c>
      <c r="B8" s="269" t="s">
        <v>348</v>
      </c>
    </row>
    <row r="9" spans="1:2" ht="24.95" customHeight="1">
      <c r="A9" s="240" t="s">
        <v>402</v>
      </c>
      <c r="B9" s="306"/>
    </row>
    <row r="10" spans="1:2" ht="24.95" customHeight="1">
      <c r="A10" s="166" t="s">
        <v>403</v>
      </c>
      <c r="B10" s="307"/>
    </row>
    <row r="11" spans="1:2" ht="24.95" customHeight="1">
      <c r="A11" s="166" t="s">
        <v>404</v>
      </c>
      <c r="B11" s="307"/>
    </row>
    <row r="12" spans="1:2" ht="24.95" customHeight="1">
      <c r="A12" s="166" t="s">
        <v>405</v>
      </c>
      <c r="B12" s="305">
        <f>SUM(B13:B19)</f>
        <v>0</v>
      </c>
    </row>
    <row r="13" spans="1:2" ht="20.1" customHeight="1">
      <c r="A13" s="166" t="s">
        <v>406</v>
      </c>
      <c r="B13" s="307"/>
    </row>
    <row r="14" spans="1:2" ht="20.1" customHeight="1">
      <c r="A14" s="166" t="s">
        <v>407</v>
      </c>
      <c r="B14" s="307"/>
    </row>
    <row r="15" spans="1:2" ht="20.1" customHeight="1">
      <c r="A15" s="166" t="s">
        <v>408</v>
      </c>
      <c r="B15" s="307"/>
    </row>
    <row r="16" spans="1:2" ht="20.1" customHeight="1">
      <c r="A16" s="166" t="s">
        <v>409</v>
      </c>
      <c r="B16" s="307"/>
    </row>
    <row r="17" spans="1:2" ht="20.1" customHeight="1">
      <c r="A17" s="166" t="s">
        <v>410</v>
      </c>
      <c r="B17" s="307"/>
    </row>
    <row r="18" spans="1:2" ht="20.1" customHeight="1">
      <c r="A18" s="166" t="s">
        <v>411</v>
      </c>
      <c r="B18" s="307"/>
    </row>
    <row r="19" spans="1:2" ht="20.1" customHeight="1">
      <c r="A19" s="241" t="s">
        <v>412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413</v>
      </c>
      <c r="B22" s="206"/>
    </row>
    <row r="23" spans="1:2" s="81" customFormat="1" ht="12" customHeight="1">
      <c r="A23" s="206" t="s">
        <v>414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B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N10" sqref="N10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1" t="s">
        <v>451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</row>
    <row r="2" spans="1:26" ht="36.75" customHeight="1">
      <c r="A2" s="522" t="s">
        <v>30</v>
      </c>
      <c r="B2" s="522" t="s">
        <v>31</v>
      </c>
      <c r="C2" s="522"/>
      <c r="D2" s="522" t="s">
        <v>32</v>
      </c>
      <c r="E2" s="522"/>
      <c r="F2" s="522" t="s">
        <v>33</v>
      </c>
      <c r="G2" s="522"/>
      <c r="H2" s="522" t="s">
        <v>34</v>
      </c>
      <c r="I2" s="522"/>
      <c r="J2" s="522" t="s">
        <v>35</v>
      </c>
      <c r="K2" s="522"/>
      <c r="L2" s="522" t="s">
        <v>36</v>
      </c>
      <c r="M2" s="522"/>
      <c r="N2" s="522" t="s">
        <v>37</v>
      </c>
      <c r="O2" s="522"/>
      <c r="P2" s="522" t="s">
        <v>502</v>
      </c>
      <c r="Q2" s="522"/>
      <c r="R2" s="522" t="s">
        <v>38</v>
      </c>
      <c r="S2" s="522"/>
      <c r="T2" s="522" t="s">
        <v>39</v>
      </c>
      <c r="U2" s="522"/>
      <c r="V2" s="522" t="s">
        <v>40</v>
      </c>
      <c r="W2" s="522"/>
      <c r="X2" s="518" t="s">
        <v>41</v>
      </c>
      <c r="Y2" s="518"/>
      <c r="Z2" s="522" t="s">
        <v>41</v>
      </c>
    </row>
    <row r="3" spans="1:26" ht="15" customHeight="1">
      <c r="A3" s="522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2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0</v>
      </c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</v>
      </c>
      <c r="K10" s="367">
        <v>6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</v>
      </c>
      <c r="Y10" s="221">
        <f t="shared" si="2"/>
        <v>6</v>
      </c>
      <c r="Z10" s="271">
        <f t="shared" si="0"/>
        <v>7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2</v>
      </c>
      <c r="K11" s="367">
        <v>18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2</v>
      </c>
      <c r="Y11" s="221">
        <f t="shared" si="2"/>
        <v>18</v>
      </c>
      <c r="Z11" s="271">
        <f t="shared" si="0"/>
        <v>20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3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3</v>
      </c>
      <c r="Z12" s="271">
        <f t="shared" si="0"/>
        <v>4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2</v>
      </c>
      <c r="K14" s="367">
        <v>0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2</v>
      </c>
      <c r="Y14" s="221">
        <f t="shared" si="2"/>
        <v>0</v>
      </c>
      <c r="Z14" s="271">
        <f t="shared" si="0"/>
        <v>2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30</v>
      </c>
      <c r="K21" s="367">
        <v>34</v>
      </c>
      <c r="L21" s="366">
        <v>16</v>
      </c>
      <c r="M21" s="367">
        <v>18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46</v>
      </c>
      <c r="Y21" s="221">
        <f t="shared" si="2"/>
        <v>52</v>
      </c>
      <c r="Z21" s="271">
        <f t="shared" si="0"/>
        <v>98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36</v>
      </c>
      <c r="K48" s="273">
        <f t="shared" si="3"/>
        <v>61</v>
      </c>
      <c r="L48" s="273">
        <f t="shared" si="3"/>
        <v>16</v>
      </c>
      <c r="M48" s="273">
        <f t="shared" si="3"/>
        <v>18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52</v>
      </c>
      <c r="Y48" s="274">
        <f>SUM(Y4:Y47)</f>
        <v>80</v>
      </c>
      <c r="Z48" s="273">
        <f>X48+Y48</f>
        <v>132</v>
      </c>
    </row>
    <row r="49" spans="1:26" ht="9.95" customHeight="1">
      <c r="A49" s="520"/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435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19" t="s">
        <v>437</v>
      </c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>
      <c r="A60" s="474" t="s">
        <v>542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ht="12.75">
      <c r="A61" s="63"/>
    </row>
    <row r="76" ht="16.5">
      <c r="A76" s="66"/>
    </row>
  </sheetData>
  <sheetProtection password="CB3B" sheet="1" objects="1" scenarios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22" sqref="C22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25" t="s">
        <v>452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6"/>
      <c r="Z1" s="527" t="s">
        <v>83</v>
      </c>
      <c r="AA1" s="528"/>
      <c r="AB1" s="529"/>
    </row>
    <row r="2" spans="1:28" s="53" customFormat="1" ht="19.5" customHeight="1">
      <c r="A2" s="523" t="s">
        <v>84</v>
      </c>
      <c r="B2" s="523" t="s">
        <v>85</v>
      </c>
      <c r="C2" s="523"/>
      <c r="D2" s="523" t="s">
        <v>86</v>
      </c>
      <c r="E2" s="523"/>
      <c r="F2" s="523" t="s">
        <v>87</v>
      </c>
      <c r="G2" s="523"/>
      <c r="H2" s="523" t="s">
        <v>88</v>
      </c>
      <c r="I2" s="523"/>
      <c r="J2" s="523" t="s">
        <v>89</v>
      </c>
      <c r="K2" s="523"/>
      <c r="L2" s="523" t="s">
        <v>90</v>
      </c>
      <c r="M2" s="523"/>
      <c r="N2" s="523" t="s">
        <v>91</v>
      </c>
      <c r="O2" s="523"/>
      <c r="P2" s="523" t="s">
        <v>92</v>
      </c>
      <c r="Q2" s="523"/>
      <c r="R2" s="523" t="s">
        <v>93</v>
      </c>
      <c r="S2" s="523"/>
      <c r="T2" s="523" t="s">
        <v>94</v>
      </c>
      <c r="U2" s="523"/>
      <c r="V2" s="523" t="s">
        <v>95</v>
      </c>
      <c r="W2" s="523"/>
      <c r="X2" s="523" t="s">
        <v>96</v>
      </c>
      <c r="Y2" s="523"/>
      <c r="Z2" s="523" t="s">
        <v>41</v>
      </c>
      <c r="AA2" s="523"/>
      <c r="AB2" s="523" t="s">
        <v>41</v>
      </c>
    </row>
    <row r="3" spans="1:28" s="53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>
        <v>0</v>
      </c>
      <c r="K8" s="358">
        <v>1</v>
      </c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>
        <v>1</v>
      </c>
      <c r="I10" s="358">
        <v>0</v>
      </c>
      <c r="J10" s="314">
        <v>0</v>
      </c>
      <c r="K10" s="358">
        <v>1</v>
      </c>
      <c r="L10" s="314">
        <v>0</v>
      </c>
      <c r="M10" s="358">
        <v>1</v>
      </c>
      <c r="N10" s="314">
        <v>0</v>
      </c>
      <c r="O10" s="358">
        <v>3</v>
      </c>
      <c r="P10" s="314">
        <v>0</v>
      </c>
      <c r="Q10" s="358">
        <v>1</v>
      </c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6</v>
      </c>
      <c r="AB10" s="225">
        <f t="shared" si="1"/>
        <v>7</v>
      </c>
      <c r="AC10" s="212">
        <f>'Quadro 1'!X10</f>
        <v>1</v>
      </c>
      <c r="AD10" s="212">
        <f>'Quadro 1'!Y10</f>
        <v>6</v>
      </c>
      <c r="AE10" s="212">
        <f>'Quadro 1'!Z10</f>
        <v>7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0</v>
      </c>
      <c r="K11" s="358">
        <v>1</v>
      </c>
      <c r="L11" s="314">
        <v>2</v>
      </c>
      <c r="M11" s="358">
        <v>7</v>
      </c>
      <c r="N11" s="314">
        <v>0</v>
      </c>
      <c r="O11" s="358">
        <v>6</v>
      </c>
      <c r="P11" s="314">
        <v>0</v>
      </c>
      <c r="Q11" s="358">
        <v>3</v>
      </c>
      <c r="R11" s="314">
        <v>0</v>
      </c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2</v>
      </c>
      <c r="AA11" s="225">
        <f t="shared" si="0"/>
        <v>18</v>
      </c>
      <c r="AB11" s="225">
        <f t="shared" si="1"/>
        <v>20</v>
      </c>
      <c r="AC11" s="212">
        <f>'Quadro 1'!X11</f>
        <v>2</v>
      </c>
      <c r="AD11" s="212">
        <f>'Quadro 1'!Y11</f>
        <v>18</v>
      </c>
      <c r="AE11" s="212">
        <f>'Quadro 1'!Z11</f>
        <v>20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>
        <v>1</v>
      </c>
      <c r="O12" s="358">
        <v>1</v>
      </c>
      <c r="P12" s="314">
        <v>0</v>
      </c>
      <c r="Q12" s="358">
        <v>2</v>
      </c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3</v>
      </c>
      <c r="AB12" s="225">
        <f t="shared" si="1"/>
        <v>4</v>
      </c>
      <c r="AC12" s="212">
        <f>'Quadro 1'!X12</f>
        <v>1</v>
      </c>
      <c r="AD12" s="212">
        <f>'Quadro 1'!Y12</f>
        <v>3</v>
      </c>
      <c r="AE12" s="212">
        <f>'Quadro 1'!Z12</f>
        <v>4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2</v>
      </c>
      <c r="M14" s="358">
        <v>0</v>
      </c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2</v>
      </c>
      <c r="AA14" s="225">
        <f t="shared" si="0"/>
        <v>0</v>
      </c>
      <c r="AB14" s="225">
        <f t="shared" si="1"/>
        <v>2</v>
      </c>
      <c r="AC14" s="212">
        <f>'Quadro 1'!X14</f>
        <v>2</v>
      </c>
      <c r="AD14" s="212">
        <f>'Quadro 1'!Y14</f>
        <v>0</v>
      </c>
      <c r="AE14" s="212">
        <f>'Quadro 1'!Z14</f>
        <v>2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>
        <v>0</v>
      </c>
      <c r="I21" s="358">
        <v>3</v>
      </c>
      <c r="J21" s="314">
        <v>5</v>
      </c>
      <c r="K21" s="358">
        <v>5</v>
      </c>
      <c r="L21" s="314">
        <v>10</v>
      </c>
      <c r="M21" s="358">
        <v>15</v>
      </c>
      <c r="N21" s="314">
        <v>12</v>
      </c>
      <c r="O21" s="358">
        <v>14</v>
      </c>
      <c r="P21" s="314">
        <v>11</v>
      </c>
      <c r="Q21" s="358">
        <v>6</v>
      </c>
      <c r="R21" s="314">
        <v>4</v>
      </c>
      <c r="S21" s="358">
        <v>4</v>
      </c>
      <c r="T21" s="314">
        <v>4</v>
      </c>
      <c r="U21" s="358">
        <v>4</v>
      </c>
      <c r="V21" s="314">
        <v>0</v>
      </c>
      <c r="W21" s="358">
        <v>1</v>
      </c>
      <c r="X21" s="314"/>
      <c r="Y21" s="358"/>
      <c r="Z21" s="225">
        <f t="shared" si="2"/>
        <v>46</v>
      </c>
      <c r="AA21" s="225">
        <f t="shared" si="2"/>
        <v>52</v>
      </c>
      <c r="AB21" s="225">
        <f t="shared" si="1"/>
        <v>98</v>
      </c>
      <c r="AC21" s="212">
        <f>'Quadro 1'!X21</f>
        <v>46</v>
      </c>
      <c r="AD21" s="212">
        <f>'Quadro 1'!Y21</f>
        <v>52</v>
      </c>
      <c r="AE21" s="212">
        <f>'Quadro 1'!Z21</f>
        <v>98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1</v>
      </c>
      <c r="I48" s="226">
        <f t="shared" si="3"/>
        <v>3</v>
      </c>
      <c r="J48" s="226">
        <f t="shared" si="3"/>
        <v>5</v>
      </c>
      <c r="K48" s="226">
        <f t="shared" si="3"/>
        <v>8</v>
      </c>
      <c r="L48" s="226">
        <f t="shared" si="3"/>
        <v>14</v>
      </c>
      <c r="M48" s="226">
        <f t="shared" si="3"/>
        <v>23</v>
      </c>
      <c r="N48" s="226">
        <f t="shared" si="3"/>
        <v>13</v>
      </c>
      <c r="O48" s="226">
        <f t="shared" si="3"/>
        <v>24</v>
      </c>
      <c r="P48" s="226">
        <f t="shared" si="3"/>
        <v>11</v>
      </c>
      <c r="Q48" s="226">
        <f t="shared" si="3"/>
        <v>12</v>
      </c>
      <c r="R48" s="226">
        <f t="shared" si="3"/>
        <v>4</v>
      </c>
      <c r="S48" s="226">
        <f t="shared" si="3"/>
        <v>5</v>
      </c>
      <c r="T48" s="226">
        <f t="shared" si="3"/>
        <v>4</v>
      </c>
      <c r="U48" s="226">
        <f t="shared" si="3"/>
        <v>4</v>
      </c>
      <c r="V48" s="226">
        <f t="shared" si="3"/>
        <v>0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52</v>
      </c>
      <c r="AA48" s="226">
        <f t="shared" si="3"/>
        <v>80</v>
      </c>
      <c r="AB48" s="226">
        <f>Z48+AA48</f>
        <v>132</v>
      </c>
    </row>
    <row r="49" spans="1:28" s="53" customFormat="1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Z49" s="70">
        <f>'Quadro 1'!X48</f>
        <v>52</v>
      </c>
      <c r="AA49" s="70">
        <f>'Quadro 1'!Y48</f>
        <v>80</v>
      </c>
      <c r="AB49" s="70">
        <f>'Quadro 1'!Z48</f>
        <v>132</v>
      </c>
    </row>
    <row r="50" spans="1:28" s="53" customFormat="1" ht="21.75" customHeight="1">
      <c r="A50" s="523" t="s">
        <v>78</v>
      </c>
      <c r="B50" s="523" t="s">
        <v>85</v>
      </c>
      <c r="C50" s="523"/>
      <c r="D50" s="523" t="s">
        <v>86</v>
      </c>
      <c r="E50" s="523"/>
      <c r="F50" s="523" t="s">
        <v>87</v>
      </c>
      <c r="G50" s="523"/>
      <c r="H50" s="523" t="s">
        <v>88</v>
      </c>
      <c r="I50" s="523"/>
      <c r="J50" s="523" t="s">
        <v>89</v>
      </c>
      <c r="K50" s="523"/>
      <c r="L50" s="523" t="s">
        <v>90</v>
      </c>
      <c r="M50" s="523"/>
      <c r="N50" s="523" t="s">
        <v>91</v>
      </c>
      <c r="O50" s="523"/>
      <c r="P50" s="523" t="s">
        <v>92</v>
      </c>
      <c r="Q50" s="523"/>
      <c r="R50" s="523" t="s">
        <v>93</v>
      </c>
      <c r="S50" s="523"/>
      <c r="T50" s="523" t="s">
        <v>94</v>
      </c>
      <c r="U50" s="523"/>
      <c r="V50" s="523" t="s">
        <v>95</v>
      </c>
      <c r="W50" s="523"/>
      <c r="X50" s="523" t="s">
        <v>96</v>
      </c>
      <c r="Y50" s="523"/>
      <c r="Z50" s="523" t="s">
        <v>41</v>
      </c>
      <c r="AA50" s="523"/>
      <c r="AB50" s="523" t="s">
        <v>41</v>
      </c>
    </row>
    <row r="51" spans="1:28" s="53" customFormat="1" ht="15" customHeight="1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19" t="s">
        <v>437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375"/>
      <c r="O60" s="375"/>
      <c r="P60" s="375"/>
      <c r="Q60" s="375"/>
      <c r="R60" s="375"/>
      <c r="S60" s="375"/>
      <c r="T60" s="89"/>
      <c r="U60" s="89"/>
    </row>
    <row r="61" s="60" customFormat="1" ht="13.35" customHeight="1">
      <c r="A61" s="62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S22" sqref="S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25" t="s">
        <v>453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6"/>
      <c r="T1" s="527" t="s">
        <v>83</v>
      </c>
      <c r="U1" s="528"/>
      <c r="V1" s="529"/>
    </row>
    <row r="2" spans="1:22" s="53" customFormat="1" ht="15" customHeight="1">
      <c r="A2" s="523" t="s">
        <v>97</v>
      </c>
      <c r="B2" s="523" t="s">
        <v>98</v>
      </c>
      <c r="C2" s="523"/>
      <c r="D2" s="523" t="s">
        <v>99</v>
      </c>
      <c r="E2" s="523"/>
      <c r="F2" s="523" t="s">
        <v>100</v>
      </c>
      <c r="G2" s="523"/>
      <c r="H2" s="523" t="s">
        <v>101</v>
      </c>
      <c r="I2" s="523"/>
      <c r="J2" s="523" t="s">
        <v>102</v>
      </c>
      <c r="K2" s="523"/>
      <c r="L2" s="523" t="s">
        <v>103</v>
      </c>
      <c r="M2" s="523"/>
      <c r="N2" s="523" t="s">
        <v>104</v>
      </c>
      <c r="O2" s="523"/>
      <c r="P2" s="523" t="s">
        <v>105</v>
      </c>
      <c r="Q2" s="523"/>
      <c r="R2" s="523" t="s">
        <v>106</v>
      </c>
      <c r="S2" s="523"/>
      <c r="T2" s="523" t="s">
        <v>41</v>
      </c>
      <c r="U2" s="523"/>
      <c r="V2" s="523" t="s">
        <v>41</v>
      </c>
    </row>
    <row r="3" spans="1:22" s="53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3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426</v>
      </c>
      <c r="B8" s="366"/>
      <c r="C8" s="367"/>
      <c r="D8" s="314">
        <v>0</v>
      </c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/>
      <c r="C10" s="367"/>
      <c r="D10" s="314">
        <v>1</v>
      </c>
      <c r="E10" s="358">
        <v>2</v>
      </c>
      <c r="F10" s="314">
        <v>0</v>
      </c>
      <c r="G10" s="358">
        <v>1</v>
      </c>
      <c r="H10" s="314">
        <v>0</v>
      </c>
      <c r="I10" s="358">
        <v>3</v>
      </c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1</v>
      </c>
      <c r="U10" s="225">
        <f t="shared" si="0"/>
        <v>6</v>
      </c>
      <c r="V10" s="225">
        <f t="shared" si="1"/>
        <v>7</v>
      </c>
      <c r="W10" s="212">
        <f>'Quadro 1'!X10</f>
        <v>1</v>
      </c>
      <c r="X10" s="212">
        <f>'Quadro 1'!Y10</f>
        <v>6</v>
      </c>
      <c r="Y10" s="212">
        <f>'Quadro 1'!Z10</f>
        <v>7</v>
      </c>
    </row>
    <row r="11" spans="1:25" s="69" customFormat="1" ht="24.95" customHeight="1">
      <c r="A11" s="374" t="s">
        <v>46</v>
      </c>
      <c r="B11" s="366"/>
      <c r="C11" s="367"/>
      <c r="D11" s="314"/>
      <c r="E11" s="358"/>
      <c r="F11" s="314">
        <v>0</v>
      </c>
      <c r="G11" s="358">
        <v>4</v>
      </c>
      <c r="H11" s="314">
        <v>1</v>
      </c>
      <c r="I11" s="358">
        <v>3</v>
      </c>
      <c r="J11" s="314">
        <v>1</v>
      </c>
      <c r="K11" s="358">
        <v>8</v>
      </c>
      <c r="L11" s="314">
        <v>0</v>
      </c>
      <c r="M11" s="358">
        <v>3</v>
      </c>
      <c r="N11" s="314"/>
      <c r="O11" s="358"/>
      <c r="P11" s="314"/>
      <c r="Q11" s="358"/>
      <c r="R11" s="314"/>
      <c r="S11" s="358"/>
      <c r="T11" s="225">
        <f t="shared" si="0"/>
        <v>2</v>
      </c>
      <c r="U11" s="225">
        <f t="shared" si="0"/>
        <v>18</v>
      </c>
      <c r="V11" s="225">
        <f t="shared" si="1"/>
        <v>20</v>
      </c>
      <c r="W11" s="212">
        <f>'Quadro 1'!X11</f>
        <v>2</v>
      </c>
      <c r="X11" s="212">
        <f>'Quadro 1'!Y11</f>
        <v>18</v>
      </c>
      <c r="Y11" s="212">
        <f>'Quadro 1'!Z11</f>
        <v>20</v>
      </c>
    </row>
    <row r="12" spans="1:25" s="69" customFormat="1" ht="24.95" customHeight="1">
      <c r="A12" s="374" t="s">
        <v>47</v>
      </c>
      <c r="B12" s="366">
        <v>1</v>
      </c>
      <c r="C12" s="367">
        <v>0</v>
      </c>
      <c r="D12" s="314"/>
      <c r="E12" s="358"/>
      <c r="F12" s="314"/>
      <c r="G12" s="358"/>
      <c r="H12" s="314">
        <v>0</v>
      </c>
      <c r="I12" s="358">
        <v>1</v>
      </c>
      <c r="J12" s="314">
        <v>0</v>
      </c>
      <c r="K12" s="358">
        <v>2</v>
      </c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1</v>
      </c>
      <c r="U12" s="225">
        <f t="shared" si="0"/>
        <v>3</v>
      </c>
      <c r="V12" s="225">
        <f t="shared" si="1"/>
        <v>4</v>
      </c>
      <c r="W12" s="212">
        <f>'Quadro 1'!X12</f>
        <v>1</v>
      </c>
      <c r="X12" s="212">
        <f>'Quadro 1'!Y12</f>
        <v>3</v>
      </c>
      <c r="Y12" s="212">
        <f>'Quadro 1'!Z12</f>
        <v>4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/>
      <c r="E14" s="358"/>
      <c r="F14" s="314">
        <v>1</v>
      </c>
      <c r="G14" s="358">
        <v>0</v>
      </c>
      <c r="H14" s="314">
        <v>1</v>
      </c>
      <c r="I14" s="358">
        <v>0</v>
      </c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2</v>
      </c>
      <c r="U14" s="225">
        <f t="shared" si="0"/>
        <v>0</v>
      </c>
      <c r="V14" s="225">
        <f t="shared" si="1"/>
        <v>2</v>
      </c>
      <c r="W14" s="212">
        <f>'Quadro 1'!X14</f>
        <v>2</v>
      </c>
      <c r="X14" s="212">
        <f>'Quadro 1'!Y14</f>
        <v>0</v>
      </c>
      <c r="Y14" s="212">
        <f>'Quadro 1'!Z14</f>
        <v>2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19</v>
      </c>
      <c r="C21" s="367">
        <v>17</v>
      </c>
      <c r="D21" s="314">
        <v>1</v>
      </c>
      <c r="E21" s="358">
        <v>1</v>
      </c>
      <c r="F21" s="314">
        <v>3</v>
      </c>
      <c r="G21" s="358">
        <v>5</v>
      </c>
      <c r="H21" s="314">
        <v>6</v>
      </c>
      <c r="I21" s="358">
        <v>11</v>
      </c>
      <c r="J21" s="314">
        <v>8</v>
      </c>
      <c r="K21" s="358">
        <v>9</v>
      </c>
      <c r="L21" s="314">
        <v>5</v>
      </c>
      <c r="M21" s="358">
        <v>3</v>
      </c>
      <c r="N21" s="314">
        <v>2</v>
      </c>
      <c r="O21" s="358">
        <v>1</v>
      </c>
      <c r="P21" s="314">
        <v>2</v>
      </c>
      <c r="Q21" s="358">
        <v>3</v>
      </c>
      <c r="R21" s="314">
        <v>0</v>
      </c>
      <c r="S21" s="358">
        <v>2</v>
      </c>
      <c r="T21" s="225">
        <f t="shared" si="0"/>
        <v>46</v>
      </c>
      <c r="U21" s="225">
        <f t="shared" si="0"/>
        <v>52</v>
      </c>
      <c r="V21" s="225">
        <f t="shared" si="1"/>
        <v>98</v>
      </c>
      <c r="W21" s="212">
        <f>'Quadro 1'!X21</f>
        <v>46</v>
      </c>
      <c r="X21" s="212">
        <f>'Quadro 1'!Y21</f>
        <v>52</v>
      </c>
      <c r="Y21" s="212">
        <f>'Quadro 1'!Z21</f>
        <v>98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20</v>
      </c>
      <c r="C48" s="226">
        <f t="shared" si="2"/>
        <v>17</v>
      </c>
      <c r="D48" s="226">
        <f t="shared" si="2"/>
        <v>2</v>
      </c>
      <c r="E48" s="226">
        <f t="shared" si="2"/>
        <v>4</v>
      </c>
      <c r="F48" s="226">
        <f t="shared" si="2"/>
        <v>4</v>
      </c>
      <c r="G48" s="226">
        <f t="shared" si="2"/>
        <v>10</v>
      </c>
      <c r="H48" s="226">
        <f t="shared" si="2"/>
        <v>8</v>
      </c>
      <c r="I48" s="226">
        <f t="shared" si="2"/>
        <v>18</v>
      </c>
      <c r="J48" s="226">
        <f t="shared" si="2"/>
        <v>9</v>
      </c>
      <c r="K48" s="226">
        <f t="shared" si="2"/>
        <v>19</v>
      </c>
      <c r="L48" s="226">
        <f t="shared" si="2"/>
        <v>5</v>
      </c>
      <c r="M48" s="226">
        <f t="shared" si="2"/>
        <v>6</v>
      </c>
      <c r="N48" s="226">
        <f t="shared" si="2"/>
        <v>2</v>
      </c>
      <c r="O48" s="226">
        <f t="shared" si="2"/>
        <v>1</v>
      </c>
      <c r="P48" s="226">
        <f t="shared" si="2"/>
        <v>2</v>
      </c>
      <c r="Q48" s="226">
        <f t="shared" si="2"/>
        <v>3</v>
      </c>
      <c r="R48" s="226">
        <f t="shared" si="2"/>
        <v>0</v>
      </c>
      <c r="S48" s="226">
        <f t="shared" si="2"/>
        <v>2</v>
      </c>
      <c r="T48" s="226">
        <f>SUM(T4:T47)</f>
        <v>52</v>
      </c>
      <c r="U48" s="226">
        <f>SUM(U4:U47)</f>
        <v>80</v>
      </c>
      <c r="V48" s="226">
        <f>T48+U48</f>
        <v>132</v>
      </c>
    </row>
    <row r="49" spans="20:22" s="53" customFormat="1" ht="9.95" customHeight="1">
      <c r="T49" s="71">
        <f>'Quadro 1'!X48</f>
        <v>52</v>
      </c>
      <c r="U49" s="71">
        <f>'Quadro 1'!Y48</f>
        <v>80</v>
      </c>
      <c r="V49" s="71">
        <f>'Quadro 1'!Z48</f>
        <v>132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19" t="s">
        <v>437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</row>
    <row r="56" s="60" customFormat="1" ht="12" customHeight="1">
      <c r="A56" s="62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E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22" sqref="U22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25" t="s">
        <v>454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6"/>
      <c r="V1" s="527" t="s">
        <v>83</v>
      </c>
      <c r="W1" s="528"/>
      <c r="X1" s="529"/>
    </row>
    <row r="2" spans="1:24" s="72" customFormat="1" ht="24.95" customHeight="1">
      <c r="A2" s="523" t="s">
        <v>107</v>
      </c>
      <c r="B2" s="523" t="s">
        <v>108</v>
      </c>
      <c r="C2" s="523"/>
      <c r="D2" s="523" t="s">
        <v>109</v>
      </c>
      <c r="E2" s="523"/>
      <c r="F2" s="523" t="s">
        <v>110</v>
      </c>
      <c r="G2" s="523"/>
      <c r="H2" s="523" t="s">
        <v>111</v>
      </c>
      <c r="I2" s="523"/>
      <c r="J2" s="523" t="s">
        <v>112</v>
      </c>
      <c r="K2" s="523"/>
      <c r="L2" s="523" t="s">
        <v>113</v>
      </c>
      <c r="M2" s="523"/>
      <c r="N2" s="523" t="s">
        <v>114</v>
      </c>
      <c r="O2" s="523"/>
      <c r="P2" s="523" t="s">
        <v>115</v>
      </c>
      <c r="Q2" s="523"/>
      <c r="R2" s="523" t="s">
        <v>116</v>
      </c>
      <c r="S2" s="523"/>
      <c r="T2" s="523" t="s">
        <v>117</v>
      </c>
      <c r="U2" s="523"/>
      <c r="V2" s="523" t="s">
        <v>41</v>
      </c>
      <c r="W2" s="523"/>
      <c r="X2" s="523" t="s">
        <v>77</v>
      </c>
    </row>
    <row r="3" spans="1:24" s="72" customFormat="1" ht="15" customHeight="1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3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0</v>
      </c>
      <c r="Q8" s="358">
        <v>1</v>
      </c>
      <c r="R8" s="314"/>
      <c r="S8" s="358"/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>
        <v>6</v>
      </c>
      <c r="R10" s="314"/>
      <c r="S10" s="358"/>
      <c r="T10" s="314"/>
      <c r="U10" s="358"/>
      <c r="V10" s="225">
        <f t="shared" si="0"/>
        <v>1</v>
      </c>
      <c r="W10" s="225">
        <f t="shared" si="0"/>
        <v>6</v>
      </c>
      <c r="X10" s="225">
        <f t="shared" si="1"/>
        <v>7</v>
      </c>
      <c r="Y10" s="73">
        <f>'Quadro 1'!X10</f>
        <v>1</v>
      </c>
      <c r="Z10" s="73">
        <f>'Quadro 1'!Y10</f>
        <v>6</v>
      </c>
      <c r="AA10" s="73">
        <f>'Quadro 1'!Z10</f>
        <v>7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>
        <v>1</v>
      </c>
      <c r="I11" s="358">
        <v>1</v>
      </c>
      <c r="J11" s="314">
        <v>0</v>
      </c>
      <c r="K11" s="358">
        <v>5</v>
      </c>
      <c r="L11" s="314">
        <v>0</v>
      </c>
      <c r="M11" s="358">
        <v>12</v>
      </c>
      <c r="N11" s="314"/>
      <c r="O11" s="358"/>
      <c r="P11" s="314">
        <v>1</v>
      </c>
      <c r="Q11" s="358">
        <v>0</v>
      </c>
      <c r="R11" s="314"/>
      <c r="S11" s="358"/>
      <c r="T11" s="314"/>
      <c r="U11" s="358"/>
      <c r="V11" s="225">
        <f t="shared" si="0"/>
        <v>2</v>
      </c>
      <c r="W11" s="225">
        <f t="shared" si="0"/>
        <v>18</v>
      </c>
      <c r="X11" s="225">
        <f t="shared" si="1"/>
        <v>20</v>
      </c>
      <c r="Y11" s="73">
        <f>'Quadro 1'!X11</f>
        <v>2</v>
      </c>
      <c r="Z11" s="73">
        <f>'Quadro 1'!Y11</f>
        <v>18</v>
      </c>
      <c r="AA11" s="73">
        <f>'Quadro 1'!Z11</f>
        <v>20</v>
      </c>
    </row>
    <row r="12" spans="1:27" s="74" customFormat="1" ht="24.95" customHeight="1">
      <c r="A12" s="374" t="s">
        <v>47</v>
      </c>
      <c r="B12" s="366"/>
      <c r="C12" s="367"/>
      <c r="D12" s="314"/>
      <c r="E12" s="358"/>
      <c r="F12" s="314">
        <v>1</v>
      </c>
      <c r="G12" s="358">
        <v>1</v>
      </c>
      <c r="H12" s="314">
        <v>0</v>
      </c>
      <c r="I12" s="358">
        <v>1</v>
      </c>
      <c r="J12" s="314"/>
      <c r="K12" s="358"/>
      <c r="L12" s="314">
        <v>0</v>
      </c>
      <c r="M12" s="358">
        <v>1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3</v>
      </c>
      <c r="X12" s="225">
        <f t="shared" si="1"/>
        <v>4</v>
      </c>
      <c r="Y12" s="73">
        <f>'Quadro 1'!X12</f>
        <v>1</v>
      </c>
      <c r="Z12" s="73">
        <f>'Quadro 1'!Y12</f>
        <v>3</v>
      </c>
      <c r="AA12" s="73">
        <f>'Quadro 1'!Z12</f>
        <v>4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>
        <v>2</v>
      </c>
      <c r="Q14" s="358">
        <v>0</v>
      </c>
      <c r="R14" s="314"/>
      <c r="S14" s="358"/>
      <c r="T14" s="314"/>
      <c r="U14" s="358"/>
      <c r="V14" s="225">
        <f t="shared" si="0"/>
        <v>2</v>
      </c>
      <c r="W14" s="225">
        <f t="shared" si="0"/>
        <v>0</v>
      </c>
      <c r="X14" s="225">
        <f t="shared" si="1"/>
        <v>2</v>
      </c>
      <c r="Y14" s="73">
        <f>'Quadro 1'!X14</f>
        <v>2</v>
      </c>
      <c r="Z14" s="73">
        <f>'Quadro 1'!Y14</f>
        <v>0</v>
      </c>
      <c r="AA14" s="73">
        <f>'Quadro 1'!Z14</f>
        <v>2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8</v>
      </c>
      <c r="Q21" s="358">
        <v>8</v>
      </c>
      <c r="R21" s="314">
        <v>24</v>
      </c>
      <c r="S21" s="358">
        <v>17</v>
      </c>
      <c r="T21" s="314">
        <v>14</v>
      </c>
      <c r="U21" s="358">
        <v>27</v>
      </c>
      <c r="V21" s="225">
        <f t="shared" si="0"/>
        <v>46</v>
      </c>
      <c r="W21" s="225">
        <f t="shared" si="0"/>
        <v>52</v>
      </c>
      <c r="X21" s="225">
        <f t="shared" si="1"/>
        <v>98</v>
      </c>
      <c r="Y21" s="73">
        <f>'Quadro 1'!X21</f>
        <v>46</v>
      </c>
      <c r="Z21" s="73">
        <f>'Quadro 1'!Y21</f>
        <v>52</v>
      </c>
      <c r="AA21" s="73">
        <f>'Quadro 1'!Z21</f>
        <v>98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1</v>
      </c>
      <c r="H48" s="226">
        <f t="shared" si="2"/>
        <v>1</v>
      </c>
      <c r="I48" s="226">
        <f t="shared" si="2"/>
        <v>2</v>
      </c>
      <c r="J48" s="226">
        <f t="shared" si="2"/>
        <v>0</v>
      </c>
      <c r="K48" s="226">
        <f t="shared" si="2"/>
        <v>5</v>
      </c>
      <c r="L48" s="226">
        <f t="shared" si="2"/>
        <v>0</v>
      </c>
      <c r="M48" s="226">
        <f t="shared" si="2"/>
        <v>13</v>
      </c>
      <c r="N48" s="226">
        <f t="shared" si="2"/>
        <v>0</v>
      </c>
      <c r="O48" s="226">
        <f t="shared" si="2"/>
        <v>0</v>
      </c>
      <c r="P48" s="226">
        <f t="shared" si="2"/>
        <v>12</v>
      </c>
      <c r="Q48" s="226">
        <f t="shared" si="2"/>
        <v>15</v>
      </c>
      <c r="R48" s="226">
        <f t="shared" si="2"/>
        <v>24</v>
      </c>
      <c r="S48" s="226">
        <f t="shared" si="2"/>
        <v>17</v>
      </c>
      <c r="T48" s="226">
        <f t="shared" si="2"/>
        <v>14</v>
      </c>
      <c r="U48" s="226">
        <f t="shared" si="2"/>
        <v>27</v>
      </c>
      <c r="V48" s="226">
        <f t="shared" si="2"/>
        <v>52</v>
      </c>
      <c r="W48" s="226">
        <f t="shared" si="2"/>
        <v>80</v>
      </c>
      <c r="X48" s="226">
        <f>V48+W48</f>
        <v>132</v>
      </c>
    </row>
    <row r="49" spans="1:24" s="53" customFormat="1" ht="9.95" customHeight="1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75"/>
      <c r="V49" s="70">
        <f>'Quadro 1'!X48</f>
        <v>52</v>
      </c>
      <c r="W49" s="70">
        <f>'Quadro 1'!Y48</f>
        <v>80</v>
      </c>
      <c r="X49" s="70">
        <f>'Quadro 1'!Z48</f>
        <v>132</v>
      </c>
    </row>
    <row r="50" spans="1:24" s="72" customFormat="1" ht="24.95" customHeight="1">
      <c r="A50" s="523" t="s">
        <v>107</v>
      </c>
      <c r="B50" s="523" t="s">
        <v>108</v>
      </c>
      <c r="C50" s="523"/>
      <c r="D50" s="523" t="s">
        <v>109</v>
      </c>
      <c r="E50" s="523"/>
      <c r="F50" s="523" t="s">
        <v>110</v>
      </c>
      <c r="G50" s="523"/>
      <c r="H50" s="523" t="s">
        <v>111</v>
      </c>
      <c r="I50" s="523"/>
      <c r="J50" s="523" t="s">
        <v>112</v>
      </c>
      <c r="K50" s="523"/>
      <c r="L50" s="523" t="s">
        <v>113</v>
      </c>
      <c r="M50" s="523"/>
      <c r="N50" s="523" t="s">
        <v>114</v>
      </c>
      <c r="O50" s="523"/>
      <c r="P50" s="523" t="s">
        <v>115</v>
      </c>
      <c r="Q50" s="523"/>
      <c r="R50" s="523" t="s">
        <v>116</v>
      </c>
      <c r="S50" s="523"/>
      <c r="T50" s="523" t="s">
        <v>117</v>
      </c>
      <c r="U50" s="523"/>
      <c r="V50" s="523" t="s">
        <v>41</v>
      </c>
      <c r="W50" s="523"/>
      <c r="X50" s="523" t="s">
        <v>77</v>
      </c>
    </row>
    <row r="51" spans="1:24" s="72" customFormat="1" ht="15" customHeight="1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3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9" t="s">
        <v>437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="60" customFormat="1" ht="12" customHeight="1">
      <c r="A61" s="62"/>
    </row>
    <row r="62" ht="12" customHeight="1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22" sqref="G22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0" t="s">
        <v>455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s="77" customFormat="1" ht="15" customHeight="1">
      <c r="A2" s="531" t="s">
        <v>118</v>
      </c>
      <c r="B2" s="531" t="s">
        <v>119</v>
      </c>
      <c r="C2" s="531"/>
      <c r="D2" s="531" t="s">
        <v>120</v>
      </c>
      <c r="E2" s="531"/>
      <c r="F2" s="531" t="s">
        <v>121</v>
      </c>
      <c r="G2" s="531"/>
      <c r="H2" s="531" t="s">
        <v>41</v>
      </c>
      <c r="I2" s="531"/>
      <c r="J2" s="531" t="s">
        <v>77</v>
      </c>
    </row>
    <row r="3" spans="1:10" s="77" customFormat="1" ht="15" customHeight="1">
      <c r="A3" s="53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1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>
        <v>1</v>
      </c>
      <c r="C21" s="358">
        <v>1</v>
      </c>
      <c r="D21" s="314">
        <v>0</v>
      </c>
      <c r="E21" s="358">
        <v>1</v>
      </c>
      <c r="F21" s="314">
        <v>0</v>
      </c>
      <c r="G21" s="358">
        <v>0</v>
      </c>
      <c r="H21" s="279">
        <f t="shared" si="0"/>
        <v>1</v>
      </c>
      <c r="I21" s="279">
        <f t="shared" si="0"/>
        <v>2</v>
      </c>
      <c r="J21" s="279">
        <f t="shared" si="1"/>
        <v>3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1</v>
      </c>
      <c r="C48" s="281">
        <f t="shared" si="2"/>
        <v>1</v>
      </c>
      <c r="D48" s="281">
        <f t="shared" si="2"/>
        <v>0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2</v>
      </c>
      <c r="J48" s="281">
        <f>H48+I48</f>
        <v>3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23" t="s">
        <v>122</v>
      </c>
      <c r="B50" s="531" t="s">
        <v>119</v>
      </c>
      <c r="C50" s="531"/>
      <c r="D50" s="531" t="s">
        <v>120</v>
      </c>
      <c r="E50" s="531"/>
      <c r="F50" s="531" t="s">
        <v>121</v>
      </c>
      <c r="G50" s="531"/>
      <c r="H50" s="531" t="s">
        <v>41</v>
      </c>
      <c r="I50" s="531"/>
      <c r="J50" s="531" t="s">
        <v>77</v>
      </c>
    </row>
    <row r="51" spans="1:10" s="77" customFormat="1" ht="15" customHeight="1">
      <c r="A51" s="523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1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19" t="s">
        <v>437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</row>
    <row r="62" s="81" customFormat="1" ht="12" customHeight="1">
      <c r="A62" s="61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21" sqref="U21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2" t="s">
        <v>456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</row>
    <row r="2" spans="1:28" s="53" customFormat="1" ht="21.75" customHeight="1">
      <c r="A2" s="523" t="s">
        <v>125</v>
      </c>
      <c r="B2" s="523" t="s">
        <v>126</v>
      </c>
      <c r="C2" s="523"/>
      <c r="D2" s="523" t="s">
        <v>127</v>
      </c>
      <c r="E2" s="523"/>
      <c r="F2" s="523" t="s">
        <v>128</v>
      </c>
      <c r="G2" s="523"/>
      <c r="H2" s="523" t="s">
        <v>129</v>
      </c>
      <c r="I2" s="523"/>
      <c r="J2" s="523" t="s">
        <v>130</v>
      </c>
      <c r="K2" s="523"/>
      <c r="L2" s="523" t="s">
        <v>131</v>
      </c>
      <c r="M2" s="523"/>
      <c r="N2" s="523" t="s">
        <v>132</v>
      </c>
      <c r="O2" s="523"/>
      <c r="P2" s="523" t="s">
        <v>133</v>
      </c>
      <c r="Q2" s="523"/>
      <c r="R2" s="523" t="s">
        <v>134</v>
      </c>
      <c r="S2" s="523"/>
      <c r="T2" s="523" t="s">
        <v>135</v>
      </c>
      <c r="U2" s="523"/>
      <c r="V2" s="523" t="s">
        <v>136</v>
      </c>
      <c r="W2" s="523"/>
      <c r="X2" s="523" t="s">
        <v>96</v>
      </c>
      <c r="Y2" s="523"/>
      <c r="Z2" s="523" t="s">
        <v>41</v>
      </c>
      <c r="AA2" s="523"/>
      <c r="AB2" s="523" t="s">
        <v>77</v>
      </c>
    </row>
    <row r="3" spans="1:28" s="53" customFormat="1" ht="15" customHeight="1">
      <c r="A3" s="523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</v>
      </c>
      <c r="Q21" s="358">
        <v>0</v>
      </c>
      <c r="R21" s="314"/>
      <c r="S21" s="358"/>
      <c r="T21" s="314">
        <v>0</v>
      </c>
      <c r="U21" s="358">
        <v>1</v>
      </c>
      <c r="V21" s="314"/>
      <c r="W21" s="358"/>
      <c r="X21" s="314"/>
      <c r="Y21" s="358"/>
      <c r="Z21" s="225">
        <f t="shared" si="0"/>
        <v>1</v>
      </c>
      <c r="AA21" s="225">
        <f t="shared" si="0"/>
        <v>1</v>
      </c>
      <c r="AB21" s="225">
        <f t="shared" si="1"/>
        <v>2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1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23" t="s">
        <v>78</v>
      </c>
      <c r="B50" s="523" t="s">
        <v>139</v>
      </c>
      <c r="C50" s="523"/>
      <c r="D50" s="523" t="s">
        <v>127</v>
      </c>
      <c r="E50" s="523"/>
      <c r="F50" s="523" t="s">
        <v>128</v>
      </c>
      <c r="G50" s="523"/>
      <c r="H50" s="523" t="s">
        <v>129</v>
      </c>
      <c r="I50" s="523"/>
      <c r="J50" s="523" t="s">
        <v>130</v>
      </c>
      <c r="K50" s="523"/>
      <c r="L50" s="523" t="s">
        <v>131</v>
      </c>
      <c r="M50" s="523"/>
      <c r="N50" s="523" t="s">
        <v>132</v>
      </c>
      <c r="O50" s="523"/>
      <c r="P50" s="523" t="s">
        <v>133</v>
      </c>
      <c r="Q50" s="523"/>
      <c r="R50" s="523" t="s">
        <v>134</v>
      </c>
      <c r="S50" s="523"/>
      <c r="T50" s="523" t="s">
        <v>135</v>
      </c>
      <c r="U50" s="523"/>
      <c r="V50" s="523" t="s">
        <v>136</v>
      </c>
      <c r="W50" s="523"/>
      <c r="X50" s="523" t="s">
        <v>96</v>
      </c>
      <c r="Y50" s="523"/>
      <c r="Z50" s="523" t="s">
        <v>41</v>
      </c>
      <c r="AA50" s="523"/>
      <c r="AB50" s="523" t="s">
        <v>77</v>
      </c>
    </row>
    <row r="51" spans="1:28" s="53" customFormat="1" ht="15" customHeight="1">
      <c r="A51" s="523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9" t="s">
        <v>437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="60" customFormat="1" ht="12" customHeight="1">
      <c r="A61" s="61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Ana Cristina Abreu</cp:lastModifiedBy>
  <cp:lastPrinted>2016-03-29T16:34:34Z</cp:lastPrinted>
  <dcterms:created xsi:type="dcterms:W3CDTF">2012-02-27T12:23:18Z</dcterms:created>
  <dcterms:modified xsi:type="dcterms:W3CDTF">2016-03-30T10:43:24Z</dcterms:modified>
  <cp:category/>
  <cp:version/>
  <cp:contentType/>
  <cp:contentStatus/>
</cp:coreProperties>
</file>