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EsteLivro" defaultThemeVersion="124226"/>
  <bookViews>
    <workbookView xWindow="0" yWindow="360" windowWidth="15480" windowHeight="11580" tabRatio="638" firstSheet="11" activeTab="16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  <sheet name="Folha1" sheetId="91" r:id="rId33"/>
  </sheets>
  <definedNames>
    <definedName name="_xlnm.Print_Area" localSheetId="1">'Criterio'!$B$2:$J$57</definedName>
    <definedName name="_xlnm.Print_Area" localSheetId="0">'identificação'!$A$1:$F$24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<sst xmlns="http://schemas.openxmlformats.org/spreadsheetml/2006/main" count="2358" uniqueCount="557">
  <si>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</si>
  <si>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</si>
  <si>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</si>
  <si>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</si>
  <si>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</si>
  <si>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</si>
  <si>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</si>
  <si>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</si>
  <si>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</si>
  <si>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</si>
  <si>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</si>
  <si>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</si>
  <si>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</si>
  <si>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</si>
  <si>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</si>
  <si>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</si>
  <si>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</si>
  <si>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</si>
  <si>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</si>
  <si>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</si>
  <si>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</si>
  <si>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</si>
  <si>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</si>
  <si>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</si>
  <si>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</si>
  <si>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</si>
  <si>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</si>
  <si>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</si>
  <si>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</si>
  <si>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</si>
  <si>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</si>
  <si>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</si>
  <si>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</si>
  <si>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</si>
  <si>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</si>
  <si>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</si>
  <si>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</si>
  <si>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</si>
  <si>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</si>
  <si>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</si>
  <si>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</si>
  <si>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</si>
  <si>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</si>
  <si>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</si>
  <si>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</si>
  <si>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</si>
  <si>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</si>
  <si>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</si>
  <si>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</si>
  <si>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</si>
  <si>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</si>
  <si>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</si>
  <si>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</si>
  <si>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</si>
  <si>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</si>
  <si>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</si>
  <si>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</si>
  <si>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</si>
  <si>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</si>
  <si>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</si>
  <si>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</si>
  <si>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</si>
  <si>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</si>
  <si>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</si>
  <si>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</si>
  <si>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</si>
  <si>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</si>
  <si>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</si>
  <si>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</si>
  <si>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</si>
  <si>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</si>
  <si>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</si>
  <si>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</si>
  <si>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</si>
  <si>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</si>
  <si>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</si>
  <si>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</si>
  <si>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</si>
  <si>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</si>
  <si>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</si>
  <si>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</si>
  <si>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</si>
  <si>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</si>
  <si>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</si>
  <si>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</si>
  <si>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</si>
  <si>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</si>
  <si>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</si>
  <si>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</si>
  <si>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</si>
  <si>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</si>
  <si>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</si>
  <si>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</si>
  <si>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</si>
  <si>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</si>
  <si>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</si>
  <si>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</si>
  <si>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</si>
  <si>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</si>
  <si>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</si>
  <si>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</si>
  <si>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</si>
  <si>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</si>
  <si>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</si>
  <si>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</si>
  <si>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</si>
  <si>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</si>
  <si>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</si>
  <si>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</si>
  <si>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</si>
  <si>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</si>
  <si>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</si>
  <si>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</si>
  <si>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</si>
  <si>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</si>
  <si>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</si>
  <si>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</si>
  <si>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</si>
  <si>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</si>
  <si>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</si>
  <si>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</si>
  <si>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</si>
  <si>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</si>
  <si>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</si>
  <si>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</si>
  <si>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</si>
  <si>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</si>
  <si>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</si>
  <si>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</si>
  <si>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</si>
  <si>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</si>
  <si>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</si>
  <si>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</si>
  <si>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</si>
  <si>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</si>
  <si>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</si>
  <si>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</si>
  <si>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</si>
  <si>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</si>
  <si>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</si>
  <si>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</si>
  <si>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</si>
  <si>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</si>
  <si>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</si>
  <si>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</si>
  <si>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</si>
  <si>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</si>
  <si>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</si>
  <si>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</si>
  <si>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</si>
  <si>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</si>
  <si>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</si>
  <si>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</si>
  <si>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</si>
  <si>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</si>
  <si>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</si>
  <si>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</si>
  <si>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</si>
  <si>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</si>
  <si>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</si>
  <si>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</si>
  <si>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</si>
  <si>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</si>
  <si>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</si>
  <si>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</si>
  <si>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</si>
  <si>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</si>
  <si>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</si>
  <si>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</si>
  <si>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</si>
  <si>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</si>
  <si>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</si>
  <si>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</si>
  <si>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</si>
  <si>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</si>
  <si>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</si>
  <si>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</si>
  <si>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</si>
  <si>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</si>
  <si>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</si>
  <si>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</si>
  <si>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</si>
  <si>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</si>
  <si>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</si>
  <si>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</si>
  <si>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</si>
  <si>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</si>
  <si>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</si>
  <si>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</si>
  <si>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</si>
  <si>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</si>
  <si>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</si>
  <si>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</si>
  <si>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</si>
  <si>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</si>
  <si>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</si>
  <si>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</si>
  <si>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</si>
  <si>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</si>
  <si>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</si>
  <si>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</si>
  <si>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</si>
  <si>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</si>
  <si>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</si>
  <si>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</si>
  <si>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</si>
  <si>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</si>
  <si>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</si>
  <si>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</si>
  <si>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</si>
  <si>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</si>
  <si>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</si>
  <si>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</si>
  <si>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</si>
  <si>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</si>
  <si>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</si>
  <si>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</si>
  <si>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</si>
  <si>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</si>
  <si>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</si>
  <si>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</si>
  <si>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</si>
  <si>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</si>
  <si>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</si>
  <si>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</si>
  <si>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</si>
  <si>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</si>
  <si>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</si>
  <si>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</si>
  <si>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</si>
  <si>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</si>
  <si>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</si>
  <si>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</si>
  <si>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</si>
  <si>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</si>
  <si>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</si>
  <si>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</si>
  <si>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</si>
  <si>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</si>
  <si>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</si>
  <si>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</si>
  <si>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</si>
  <si>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</si>
  <si>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</si>
  <si>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</si>
  <si>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</si>
  <si>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</si>
  <si>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</si>
  <si>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</si>
  <si>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</si>
  <si>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</si>
  <si>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</si>
  <si>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</si>
  <si>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</si>
  <si>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</si>
  <si>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</si>
  <si>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</si>
  <si>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</si>
  <si>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</si>
  <si>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</si>
  <si>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</si>
  <si>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</si>
  <si>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</si>
  <si>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</si>
  <si>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</si>
  <si>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</si>
  <si>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</si>
  <si>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</si>
  <si>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</si>
  <si>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</si>
  <si>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</si>
  <si>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</si>
  <si>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</si>
  <si>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</si>
  <si>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</si>
  <si>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</si>
  <si>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</si>
  <si>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</si>
  <si>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</si>
  <si>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</si>
  <si>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</si>
  <si>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</si>
  <si>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</si>
  <si>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</si>
  <si>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</si>
  <si>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</si>
  <si>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</si>
  <si>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</si>
  <si>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</si>
  <si>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</si>
  <si>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</si>
  <si>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</si>
  <si>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</si>
  <si>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</si>
  <si>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</si>
  <si>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</si>
  <si>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</si>
  <si>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</si>
  <si>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</si>
  <si>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</si>
  <si>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</si>
  <si>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</si>
  <si>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</si>
  <si>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</si>
  <si>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</si>
  <si>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</si>
  <si>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</si>
  <si>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</si>
  <si>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</si>
  <si>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</si>
  <si>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</si>
  <si>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</si>
  <si>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</si>
  <si>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</si>
  <si>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</si>
  <si>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</si>
  <si>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</si>
  <si>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</si>
  <si>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</si>
  <si>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</si>
  <si>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</si>
  <si>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</si>
  <si>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</si>
  <si>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</si>
  <si>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</si>
  <si>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</si>
  <si>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</si>
  <si>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</si>
  <si>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</si>
  <si>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</si>
  <si>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</si>
  <si>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</si>
  <si>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</si>
  <si>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</si>
  <si>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</si>
  <si>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</si>
  <si>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</si>
  <si>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</si>
  <si>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</si>
  <si>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</si>
  <si>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</si>
  <si>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</si>
  <si>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</si>
  <si>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</si>
  <si>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</si>
  <si>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</si>
  <si>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</si>
  <si>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</si>
  <si>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</si>
  <si>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</si>
  <si>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</si>
  <si>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</si>
  <si>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</si>
  <si>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</si>
  <si>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</si>
  <si>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</si>
  <si>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</si>
  <si>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</si>
  <si>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</si>
  <si>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</si>
  <si>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</si>
  <si>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</si>
  <si>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</si>
  <si>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</si>
  <si>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</si>
  <si>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</si>
  <si>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</si>
  <si>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</si>
  <si>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</si>
  <si>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</si>
  <si>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</si>
  <si>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</si>
  <si>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</si>
  <si>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</si>
  <si>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</si>
  <si>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</si>
  <si>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</si>
  <si>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</si>
  <si>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</si>
  <si>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</si>
  <si>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</si>
  <si>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</si>
  <si>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</si>
  <si>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</si>
  <si>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</si>
  <si>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</si>
  <si>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</si>
  <si>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</si>
  <si>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</si>
  <si>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</si>
  <si>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</si>
  <si>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</si>
  <si>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</si>
  <si>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</si>
  <si>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</si>
  <si>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</si>
  <si>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</si>
  <si>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</si>
  <si>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</si>
  <si>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</si>
  <si>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</si>
  <si>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</si>
  <si>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</si>
  <si>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</si>
  <si>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</si>
  <si>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</si>
  <si>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</si>
  <si>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</si>
  <si>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</si>
  <si>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</si>
  <si>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</si>
  <si>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</si>
  <si>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</si>
  <si>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</si>
  <si>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</si>
  <si>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</si>
  <si>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</si>
  <si>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</si>
  <si>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</si>
  <si>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</si>
  <si>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</si>
  <si>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</si>
  <si>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</si>
  <si>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</si>
  <si>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</si>
  <si>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</si>
  <si>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</si>
  <si>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</si>
  <si>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</si>
  <si>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</si>
  <si>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</si>
  <si>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</si>
  <si>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</si>
  <si>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</si>
  <si>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</si>
  <si>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</si>
  <si>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</si>
  <si>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</si>
  <si>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</si>
  <si>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</si>
  <si>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</si>
  <si>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</si>
  <si>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</si>
  <si>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</si>
  <si>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</si>
  <si>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</si>
  <si>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</si>
  <si>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</si>
  <si>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</si>
  <si>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</si>
  <si>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</si>
  <si>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</si>
  <si>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</si>
  <si>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</si>
  <si>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</si>
  <si>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</si>
  <si>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</si>
  <si>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</si>
  <si>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</si>
  <si>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</si>
  <si>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</si>
  <si>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</si>
  <si>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</si>
  <si>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</si>
  <si>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</si>
  <si>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</si>
  <si>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</si>
  <si>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</si>
  <si>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</si>
  <si>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</si>
  <si>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</si>
  <si>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</si>
  <si>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</si>
  <si>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</si>
  <si>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</si>
  <si>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</si>
  <si>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</si>
  <si>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</si>
  <si>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</si>
  <si>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</si>
  <si>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</si>
  <si>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</si>
  <si>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</si>
  <si>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</si>
  <si>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</si>
  <si>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</si>
  <si>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</si>
  <si>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</si>
  <si>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</si>
  <si>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</si>
  <si>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</si>
  <si>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</si>
  <si>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</si>
  <si>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</si>
  <si>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</si>
  <si>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</si>
  <si>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</si>
  <si>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</si>
  <si>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</si>
  <si>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</si>
  <si>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</si>
  <si>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</si>
  <si>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</si>
  <si>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</si>
  <si>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</si>
  <si>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</si>
  <si>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</si>
  <si>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</si>
  <si>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</si>
  <si>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</si>
  <si>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</si>
  <si>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</si>
  <si>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</si>
  <si>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</si>
  <si>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</si>
  <si>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</si>
  <si>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</si>
  <si>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</si>
  <si>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</si>
  <si>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</si>
  <si>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</si>
  <si>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</si>
  <si>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</si>
  <si>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</si>
  <si>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</si>
  <si>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</si>
  <si>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</si>
  <si>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</si>
  <si>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</si>
  <si>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</si>
  <si>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</si>
  <si>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</si>
  <si>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</si>
  <si>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</si>
  <si>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</si>
  <si>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</si>
  <si>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</si>
  <si>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</si>
  <si>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</si>
  <si>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</si>
  <si>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</si>
  <si>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</si>
  <si>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</si>
  <si>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</si>
  <si>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</si>
  <si>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</si>
  <si>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</si>
  <si>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</si>
  <si>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</si>
  <si>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</si>
  <si>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</si>
  <si>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Ciência, Tecnologia e Ensino Superior</t>
  </si>
  <si>
    <t>Instituto Politécnico de Coimbra</t>
  </si>
  <si>
    <t>Escola Superior de Tecnologia e Gestão de Oliveira do Hospital</t>
  </si>
  <si>
    <t>Carlos José Santos Pedrosa Rodrigues Veiga</t>
  </si>
  <si>
    <t>Sandra Cristina de Almeida Marques da Cruz</t>
  </si>
  <si>
    <t>rhumanos@estgoh.ipc.pt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</si>
</sst>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890"/>
  <sheetViews>
    <sheetView showGridLines="0" workbookViewId="0" topLeftCell="A8">
      <selection activeCell="C19" sqref="C19:D19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102350400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 t="s">
        <v>553</v>
      </c>
      <c r="D10" s="482"/>
      <c r="E10" s="20"/>
      <c r="F10" s="9"/>
      <c r="G10" s="467"/>
      <c r="H10" s="467"/>
    </row>
    <row r="11" spans="1:8" ht="50.1" customHeight="1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7" ht="24.75" customHeight="1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36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47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>
      <c r="A19" s="10"/>
      <c r="B19" s="6"/>
      <c r="C19" s="493" t="s">
        <v>555</v>
      </c>
      <c r="D19" s="493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238605170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556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94">
        <v>42810</v>
      </c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horizontalDpi="600" verticalDpi="600" orientation="portrait" paperSize="9" scale="89" r:id="rId1"/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C12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14</v>
      </c>
      <c r="O21" s="358">
        <v>8</v>
      </c>
      <c r="P21" s="225">
        <f t="shared" si="0"/>
        <v>14</v>
      </c>
      <c r="Q21" s="225">
        <f t="shared" si="0"/>
        <v>8</v>
      </c>
      <c r="R21" s="225">
        <f t="shared" si="1"/>
        <v>22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14</v>
      </c>
      <c r="O48" s="226">
        <f t="shared" si="2"/>
        <v>8</v>
      </c>
      <c r="P48" s="226">
        <f>SUM(P4:P47)</f>
        <v>14</v>
      </c>
      <c r="Q48" s="226">
        <f>SUM(Q4:Q47)</f>
        <v>9</v>
      </c>
      <c r="R48" s="226">
        <f>P48+Q48</f>
        <v>23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" customHeight="1">
      <c r="A2" s="525" t="s">
        <v>154</v>
      </c>
      <c r="B2" s="525" t="s">
        <v>155</v>
      </c>
      <c r="C2" s="525"/>
      <c r="D2" s="525" t="s">
        <v>156</v>
      </c>
      <c r="E2" s="525"/>
      <c r="F2" s="525" t="s">
        <v>157</v>
      </c>
      <c r="G2" s="525"/>
      <c r="H2" s="525" t="s">
        <v>158</v>
      </c>
      <c r="I2" s="525"/>
      <c r="J2" s="525" t="s">
        <v>159</v>
      </c>
      <c r="K2" s="525"/>
      <c r="L2" s="525" t="s">
        <v>160</v>
      </c>
      <c r="M2" s="525"/>
      <c r="N2" s="525" t="s">
        <v>161</v>
      </c>
      <c r="O2" s="525"/>
      <c r="P2" s="525" t="s">
        <v>496</v>
      </c>
      <c r="Q2" s="525"/>
      <c r="R2" s="525" t="s">
        <v>408</v>
      </c>
      <c r="S2" s="525"/>
      <c r="T2" s="525" t="s">
        <v>409</v>
      </c>
      <c r="U2" s="525"/>
      <c r="V2" s="525" t="s">
        <v>162</v>
      </c>
      <c r="W2" s="525"/>
      <c r="X2" s="525" t="s">
        <v>41</v>
      </c>
      <c r="Y2" s="525"/>
      <c r="Z2" s="525" t="s">
        <v>77</v>
      </c>
    </row>
    <row r="3" spans="1:26" s="94" customFormat="1" ht="15" customHeight="1">
      <c r="A3" s="525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5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" customHeight="1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7</v>
      </c>
      <c r="E21" s="358">
        <v>3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>
        <v>1</v>
      </c>
      <c r="Y21" s="358"/>
      <c r="Z21" s="314"/>
      <c r="AA21" s="358"/>
      <c r="AB21" s="314"/>
      <c r="AC21" s="358"/>
      <c r="AD21" s="225">
        <f t="shared" si="0"/>
        <v>8</v>
      </c>
      <c r="AE21" s="225">
        <f t="shared" si="0"/>
        <v>3</v>
      </c>
      <c r="AF21" s="225">
        <f t="shared" si="1"/>
        <v>11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7</v>
      </c>
      <c r="E48" s="226">
        <f t="shared" si="2"/>
        <v>3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8</v>
      </c>
      <c r="AE48" s="226">
        <f>SUM(AE4:AE47)</f>
        <v>4</v>
      </c>
      <c r="AF48" s="226">
        <f>AD48+AE48</f>
        <v>12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N22" sqref="N22"/>
      <selection pane="bottomLeft" activeCell="B10" sqref="B10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>
      <c r="A3" s="548"/>
      <c r="B3" s="549"/>
      <c r="C3" s="549"/>
      <c r="D3" s="549"/>
      <c r="E3" s="549"/>
      <c r="F3" s="549"/>
      <c r="G3" s="549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</v>
      </c>
    </row>
    <row r="49" spans="1:6" s="112" customFormat="1" ht="9.95" customHeight="1">
      <c r="A49" s="546"/>
      <c r="B49" s="546"/>
      <c r="C49" s="546"/>
      <c r="D49" s="546"/>
      <c r="E49" s="546"/>
      <c r="F49" s="546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K12" sqref="K1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/>
      <c r="D10" s="314"/>
      <c r="E10" s="358"/>
      <c r="F10" s="314"/>
      <c r="G10" s="358">
        <v>3</v>
      </c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3</v>
      </c>
      <c r="R10" s="279">
        <f t="shared" si="1"/>
        <v>3</v>
      </c>
      <c r="S10" s="119">
        <f>'Quadro 1'!X10</f>
        <v>0</v>
      </c>
      <c r="T10" s="119">
        <f>'Quadro 1'!Y10</f>
        <v>3</v>
      </c>
      <c r="U10" s="119">
        <f>'Quadro 1'!Z10</f>
        <v>3</v>
      </c>
    </row>
    <row r="11" spans="1:21" ht="24.95" customHeight="1">
      <c r="A11" s="374" t="s">
        <v>46</v>
      </c>
      <c r="B11" s="366"/>
      <c r="C11" s="367">
        <v>2</v>
      </c>
      <c r="D11" s="314"/>
      <c r="E11" s="358"/>
      <c r="F11" s="314"/>
      <c r="G11" s="358">
        <v>3</v>
      </c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5</v>
      </c>
      <c r="R11" s="279">
        <f t="shared" si="1"/>
        <v>5</v>
      </c>
      <c r="S11" s="119">
        <f>'Quadro 1'!X11</f>
        <v>0</v>
      </c>
      <c r="T11" s="119">
        <f>'Quadro 1'!Y11</f>
        <v>5</v>
      </c>
      <c r="U11" s="119">
        <f>'Quadro 1'!Z11</f>
        <v>5</v>
      </c>
    </row>
    <row r="12" spans="1:21" ht="24.95" customHeight="1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/>
      <c r="J12" s="314"/>
      <c r="K12" s="358">
        <v>3</v>
      </c>
      <c r="L12" s="314"/>
      <c r="M12" s="358"/>
      <c r="N12" s="314"/>
      <c r="O12" s="358"/>
      <c r="P12" s="279">
        <f t="shared" si="0"/>
        <v>0</v>
      </c>
      <c r="Q12" s="279">
        <f t="shared" si="0"/>
        <v>4</v>
      </c>
      <c r="R12" s="279">
        <f t="shared" si="1"/>
        <v>4</v>
      </c>
      <c r="S12" s="119">
        <f>'Quadro 1'!X12</f>
        <v>0</v>
      </c>
      <c r="T12" s="119">
        <f>'Quadro 1'!Y12</f>
        <v>4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20</v>
      </c>
      <c r="M21" s="358">
        <v>14</v>
      </c>
      <c r="N21" s="314"/>
      <c r="O21" s="358"/>
      <c r="P21" s="279">
        <f t="shared" si="0"/>
        <v>20</v>
      </c>
      <c r="Q21" s="279">
        <f t="shared" si="0"/>
        <v>14</v>
      </c>
      <c r="R21" s="279">
        <f t="shared" si="1"/>
        <v>34</v>
      </c>
      <c r="S21" s="119">
        <f>'Quadro 1'!X21</f>
        <v>20</v>
      </c>
      <c r="T21" s="119">
        <f>'Quadro 1'!Y21</f>
        <v>14</v>
      </c>
      <c r="U21" s="119">
        <f>'Quadro 1'!Z21</f>
        <v>34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0</v>
      </c>
      <c r="C48" s="281">
        <f aca="true" t="shared" si="2" ref="C48:O48">SUM(C4:C47)</f>
        <v>2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7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3</v>
      </c>
      <c r="L48" s="281">
        <f t="shared" si="2"/>
        <v>20</v>
      </c>
      <c r="M48" s="281">
        <f t="shared" si="2"/>
        <v>14</v>
      </c>
      <c r="N48" s="281">
        <f t="shared" si="2"/>
        <v>0</v>
      </c>
      <c r="O48" s="281">
        <f t="shared" si="2"/>
        <v>0</v>
      </c>
      <c r="P48" s="281">
        <f>SUM(P4:P47)</f>
        <v>21</v>
      </c>
      <c r="Q48" s="281">
        <f>SUM(Q4:Q47)</f>
        <v>26</v>
      </c>
      <c r="R48" s="281">
        <f>P48+Q48</f>
        <v>47</v>
      </c>
    </row>
    <row r="49" spans="16:18" ht="9.95" customHeight="1">
      <c r="P49" s="120">
        <f>'Quadro 1'!X48</f>
        <v>21</v>
      </c>
      <c r="Q49" s="120">
        <f>'Quadro 1'!Y48</f>
        <v>26</v>
      </c>
      <c r="R49" s="120">
        <f>'Quadro 1'!Z48</f>
        <v>47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H10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5" sqref="N5:O5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2" ht="19.5" customHeight="1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2" ht="46.5" customHeight="1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2" ht="29.25" customHeight="1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2" ht="15" customHeight="1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>
        <v>9</v>
      </c>
      <c r="K5" s="557"/>
      <c r="L5" s="556">
        <v>12</v>
      </c>
      <c r="M5" s="557"/>
      <c r="N5" s="556">
        <v>15</v>
      </c>
      <c r="O5" s="557"/>
      <c r="P5" s="556">
        <v>18</v>
      </c>
      <c r="Q5" s="557"/>
      <c r="R5" s="556">
        <v>30</v>
      </c>
      <c r="S5" s="557"/>
      <c r="T5" s="538"/>
      <c r="U5" s="538"/>
      <c r="V5" s="538"/>
    </row>
    <row r="6" spans="1:22" ht="15" customHeight="1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419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>
        <v>3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3</v>
      </c>
      <c r="V13" s="279">
        <f t="shared" si="2"/>
        <v>3</v>
      </c>
      <c r="W13" s="119">
        <f>'Quadro 1'!X10</f>
        <v>0</v>
      </c>
      <c r="X13" s="119">
        <f>'Quadro 1'!Y10</f>
        <v>3</v>
      </c>
      <c r="Y13" s="119">
        <f>'Quadro 1'!Z10</f>
        <v>3</v>
      </c>
    </row>
    <row r="14" spans="1:25" ht="24.95" customHeight="1">
      <c r="A14" s="374" t="s">
        <v>46</v>
      </c>
      <c r="B14" s="366"/>
      <c r="C14" s="367">
        <v>5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5</v>
      </c>
      <c r="V14" s="279">
        <f t="shared" si="2"/>
        <v>5</v>
      </c>
      <c r="W14" s="119">
        <f>'Quadro 1'!X11</f>
        <v>0</v>
      </c>
      <c r="X14" s="119">
        <f>'Quadro 1'!Y11</f>
        <v>5</v>
      </c>
      <c r="Y14" s="119">
        <f>'Quadro 1'!Z11</f>
        <v>5</v>
      </c>
    </row>
    <row r="15" spans="1:25" ht="24.95" customHeight="1">
      <c r="A15" s="374" t="s">
        <v>47</v>
      </c>
      <c r="B15" s="366"/>
      <c r="C15" s="367">
        <v>4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4</v>
      </c>
      <c r="V15" s="279">
        <f t="shared" si="2"/>
        <v>4</v>
      </c>
      <c r="W15" s="119">
        <f>'Quadro 1'!X12</f>
        <v>0</v>
      </c>
      <c r="X15" s="119">
        <f>'Quadro 1'!Y12</f>
        <v>4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0</v>
      </c>
      <c r="V17" s="279">
        <f t="shared" si="2"/>
        <v>1</v>
      </c>
      <c r="W17" s="119">
        <f>'Quadro 1'!X14</f>
        <v>1</v>
      </c>
      <c r="X17" s="119">
        <f>'Quadro 1'!Y14</f>
        <v>0</v>
      </c>
      <c r="Y17" s="119">
        <f>'Quadro 1'!Z14</f>
        <v>1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13</v>
      </c>
      <c r="C24" s="367">
        <v>6</v>
      </c>
      <c r="D24" s="333"/>
      <c r="E24" s="354"/>
      <c r="F24" s="333"/>
      <c r="G24" s="354"/>
      <c r="H24" s="333"/>
      <c r="I24" s="354"/>
      <c r="J24" s="333"/>
      <c r="K24" s="354">
        <v>1</v>
      </c>
      <c r="L24" s="333">
        <v>1</v>
      </c>
      <c r="M24" s="354">
        <v>2</v>
      </c>
      <c r="N24" s="333"/>
      <c r="O24" s="354">
        <v>2</v>
      </c>
      <c r="P24" s="333">
        <v>4</v>
      </c>
      <c r="Q24" s="354">
        <v>1</v>
      </c>
      <c r="R24" s="333">
        <v>2</v>
      </c>
      <c r="S24" s="354">
        <v>2</v>
      </c>
      <c r="T24" s="279">
        <f t="shared" si="0"/>
        <v>20</v>
      </c>
      <c r="U24" s="279">
        <f t="shared" si="1"/>
        <v>14</v>
      </c>
      <c r="V24" s="279">
        <f t="shared" si="2"/>
        <v>34</v>
      </c>
      <c r="W24" s="119">
        <f>'Quadro 1'!X21</f>
        <v>20</v>
      </c>
      <c r="X24" s="119">
        <f>'Quadro 1'!Y21</f>
        <v>14</v>
      </c>
      <c r="Y24" s="119">
        <f>'Quadro 1'!Z21</f>
        <v>34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14</v>
      </c>
      <c r="C51" s="281">
        <f t="shared" si="3"/>
        <v>18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1</v>
      </c>
      <c r="L51" s="281">
        <f t="shared" si="3"/>
        <v>1</v>
      </c>
      <c r="M51" s="281">
        <f t="shared" si="3"/>
        <v>2</v>
      </c>
      <c r="N51" s="281">
        <f t="shared" si="3"/>
        <v>0</v>
      </c>
      <c r="O51" s="281">
        <f t="shared" si="3"/>
        <v>2</v>
      </c>
      <c r="P51" s="281">
        <f t="shared" si="3"/>
        <v>4</v>
      </c>
      <c r="Q51" s="281">
        <f t="shared" si="3"/>
        <v>1</v>
      </c>
      <c r="R51" s="281">
        <f t="shared" si="3"/>
        <v>2</v>
      </c>
      <c r="S51" s="281">
        <f t="shared" si="3"/>
        <v>2</v>
      </c>
      <c r="T51" s="281">
        <f t="shared" si="3"/>
        <v>21</v>
      </c>
      <c r="U51" s="281">
        <f t="shared" si="3"/>
        <v>26</v>
      </c>
      <c r="V51" s="281">
        <f>T51+U51</f>
        <v>47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21</v>
      </c>
      <c r="U52" s="125">
        <f>'Quadro 1'!Y48</f>
        <v>26</v>
      </c>
      <c r="V52" s="125">
        <f>'Quadro 1'!Z48</f>
        <v>47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2" s="117" customFormat="1" ht="16.5" customHeight="1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2" s="117" customFormat="1" ht="13.35" customHeight="1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tabSelected="1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G13" sqref="G13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4" s="69" customFormat="1" ht="30" customHeight="1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4" s="69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>
        <v>0.2916666666666667</v>
      </c>
      <c r="H10" s="349"/>
      <c r="I10" s="350"/>
      <c r="J10" s="349"/>
      <c r="K10" s="350"/>
      <c r="L10" s="288">
        <f t="shared" si="0"/>
        <v>0</v>
      </c>
      <c r="M10" s="288">
        <f t="shared" si="0"/>
        <v>0.2916666666666667</v>
      </c>
      <c r="N10" s="288">
        <f t="shared" si="1"/>
        <v>0.2916666666666667</v>
      </c>
    </row>
    <row r="11" spans="1:14" s="69" customFormat="1" ht="24.95" customHeight="1">
      <c r="A11" s="374" t="s">
        <v>46</v>
      </c>
      <c r="B11" s="349"/>
      <c r="C11" s="350"/>
      <c r="D11" s="349"/>
      <c r="E11" s="350">
        <v>0.25</v>
      </c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0.25</v>
      </c>
      <c r="N11" s="288">
        <f t="shared" si="1"/>
        <v>0.25</v>
      </c>
    </row>
    <row r="12" spans="1:14" s="69" customFormat="1" ht="24.95" customHeight="1">
      <c r="A12" s="374" t="s">
        <v>47</v>
      </c>
      <c r="B12" s="349"/>
      <c r="C12" s="350"/>
      <c r="D12" s="349"/>
      <c r="E12" s="350">
        <v>0.08333333333333333</v>
      </c>
      <c r="F12" s="349"/>
      <c r="G12" s="350">
        <v>0.20833333333333334</v>
      </c>
      <c r="H12" s="349"/>
      <c r="I12" s="350">
        <v>3.9375</v>
      </c>
      <c r="J12" s="349"/>
      <c r="K12" s="350"/>
      <c r="L12" s="288">
        <f t="shared" si="0"/>
        <v>0</v>
      </c>
      <c r="M12" s="288">
        <f t="shared" si="0"/>
        <v>4.229166666666667</v>
      </c>
      <c r="N12" s="288">
        <f t="shared" si="1"/>
        <v>4.229166666666667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0.3333333333333333</v>
      </c>
      <c r="F48" s="290">
        <f t="shared" si="2"/>
        <v>0</v>
      </c>
      <c r="G48" s="290">
        <f t="shared" si="2"/>
        <v>0.5</v>
      </c>
      <c r="H48" s="290">
        <f t="shared" si="2"/>
        <v>0</v>
      </c>
      <c r="I48" s="290">
        <f t="shared" si="2"/>
        <v>3.9375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4.770833333333334</v>
      </c>
      <c r="N48" s="290">
        <f>L48+M48</f>
        <v>4.770833333333334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6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xSplit="1" ySplit="3" topLeftCell="B4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E12" sqref="E1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>
        <v>0.7708333333333334</v>
      </c>
      <c r="F12" s="288">
        <f t="shared" si="0"/>
        <v>0</v>
      </c>
      <c r="G12" s="288">
        <f t="shared" si="0"/>
        <v>0.7708333333333334</v>
      </c>
      <c r="H12" s="288">
        <f t="shared" si="1"/>
        <v>0.7708333333333334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0.7708333333333334</v>
      </c>
      <c r="F48" s="290">
        <f t="shared" si="2"/>
        <v>0</v>
      </c>
      <c r="G48" s="290">
        <f t="shared" si="2"/>
        <v>0.7708333333333334</v>
      </c>
      <c r="H48" s="290">
        <f>F48+G48</f>
        <v>0.7708333333333334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6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N22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/>
      <c r="G10" s="411"/>
      <c r="H10" s="410"/>
      <c r="I10" s="411"/>
      <c r="J10" s="410"/>
      <c r="K10" s="411"/>
      <c r="L10" s="410"/>
      <c r="M10" s="411">
        <v>21.4</v>
      </c>
      <c r="N10" s="410"/>
      <c r="O10" s="411">
        <v>14</v>
      </c>
      <c r="P10" s="410"/>
      <c r="Q10" s="411">
        <v>2.5</v>
      </c>
      <c r="R10" s="410"/>
      <c r="S10" s="411"/>
      <c r="T10" s="410"/>
      <c r="U10" s="411"/>
      <c r="V10" s="410"/>
      <c r="W10" s="411"/>
      <c r="X10" s="410"/>
      <c r="Y10" s="411"/>
      <c r="Z10" s="410"/>
      <c r="AA10" s="411">
        <v>18</v>
      </c>
      <c r="AB10" s="412">
        <f t="shared" si="0"/>
        <v>0</v>
      </c>
      <c r="AC10" s="412">
        <f t="shared" si="0"/>
        <v>55.9</v>
      </c>
      <c r="AD10" s="412">
        <f t="shared" si="1"/>
        <v>55.9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>
        <v>2</v>
      </c>
      <c r="H11" s="410"/>
      <c r="I11" s="411">
        <v>1</v>
      </c>
      <c r="J11" s="410"/>
      <c r="K11" s="411"/>
      <c r="L11" s="410"/>
      <c r="M11" s="411">
        <v>23.6</v>
      </c>
      <c r="N11" s="410"/>
      <c r="O11" s="411"/>
      <c r="P11" s="410"/>
      <c r="Q11" s="411">
        <v>5</v>
      </c>
      <c r="R11" s="410"/>
      <c r="S11" s="411"/>
      <c r="T11" s="410"/>
      <c r="U11" s="411"/>
      <c r="V11" s="410"/>
      <c r="W11" s="411"/>
      <c r="X11" s="410"/>
      <c r="Y11" s="411"/>
      <c r="Z11" s="410"/>
      <c r="AA11" s="411">
        <v>28.8</v>
      </c>
      <c r="AB11" s="412">
        <f t="shared" si="0"/>
        <v>0</v>
      </c>
      <c r="AC11" s="412">
        <f t="shared" si="0"/>
        <v>60.400000000000006</v>
      </c>
      <c r="AD11" s="412">
        <f t="shared" si="1"/>
        <v>60.400000000000006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>
        <v>1</v>
      </c>
      <c r="H12" s="410"/>
      <c r="I12" s="411"/>
      <c r="J12" s="410"/>
      <c r="K12" s="411"/>
      <c r="L12" s="410"/>
      <c r="M12" s="411">
        <v>14.4</v>
      </c>
      <c r="N12" s="410"/>
      <c r="O12" s="411"/>
      <c r="P12" s="410"/>
      <c r="Q12" s="411">
        <v>1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30.2</v>
      </c>
      <c r="AB12" s="412">
        <f t="shared" si="0"/>
        <v>0</v>
      </c>
      <c r="AC12" s="412">
        <f t="shared" si="0"/>
        <v>46.599999999999994</v>
      </c>
      <c r="AD12" s="412">
        <f t="shared" si="1"/>
        <v>46.599999999999994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>
        <v>11</v>
      </c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>
        <v>3.4</v>
      </c>
      <c r="N14" s="410"/>
      <c r="O14" s="411">
        <v>2.5</v>
      </c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>
        <v>3.4</v>
      </c>
      <c r="AB14" s="412">
        <f t="shared" si="0"/>
        <v>11</v>
      </c>
      <c r="AC14" s="412">
        <f t="shared" si="0"/>
        <v>9.3</v>
      </c>
      <c r="AD14" s="412">
        <f t="shared" si="1"/>
        <v>20.3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54</v>
      </c>
      <c r="E21" s="411">
        <v>245</v>
      </c>
      <c r="F21" s="410"/>
      <c r="G21" s="411"/>
      <c r="H21" s="410">
        <v>15</v>
      </c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69</v>
      </c>
      <c r="AC21" s="412">
        <f t="shared" si="0"/>
        <v>245</v>
      </c>
      <c r="AD21" s="412">
        <f t="shared" si="1"/>
        <v>314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11</v>
      </c>
      <c r="C48" s="416">
        <f t="shared" si="2"/>
        <v>0</v>
      </c>
      <c r="D48" s="416">
        <f t="shared" si="2"/>
        <v>54</v>
      </c>
      <c r="E48" s="416">
        <f t="shared" si="2"/>
        <v>245</v>
      </c>
      <c r="F48" s="416">
        <f t="shared" si="2"/>
        <v>0</v>
      </c>
      <c r="G48" s="416">
        <f t="shared" si="2"/>
        <v>3</v>
      </c>
      <c r="H48" s="416">
        <f t="shared" si="2"/>
        <v>15</v>
      </c>
      <c r="I48" s="416">
        <f t="shared" si="2"/>
        <v>1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62.8</v>
      </c>
      <c r="N48" s="416">
        <f t="shared" si="2"/>
        <v>0</v>
      </c>
      <c r="O48" s="416">
        <f t="shared" si="2"/>
        <v>16.5</v>
      </c>
      <c r="P48" s="416">
        <f t="shared" si="2"/>
        <v>0</v>
      </c>
      <c r="Q48" s="416">
        <f t="shared" si="2"/>
        <v>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0</v>
      </c>
      <c r="AA48" s="416">
        <f t="shared" si="2"/>
        <v>80.4</v>
      </c>
      <c r="AB48" s="416">
        <f>SUM(AB4:AB47)</f>
        <v>80</v>
      </c>
      <c r="AC48" s="416">
        <f>SUM(AC4:AC47)</f>
        <v>417.20000000000005</v>
      </c>
      <c r="AD48" s="416">
        <f>SUM(AD4:AD47)</f>
        <v>497.20000000000005</v>
      </c>
    </row>
    <row r="49" spans="1:30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2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D1">
      <pane ySplit="1" topLeftCell="A22" activePane="bottomLeft" state="frozen"/>
      <selection pane="topLeft" activeCell="N22" sqref="N22"/>
      <selection pane="bottomLeft" activeCell="N22" sqref="N22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4" t="s">
        <v>229</v>
      </c>
      <c r="B2" s="575"/>
      <c r="C2" s="575"/>
      <c r="D2" s="576"/>
    </row>
    <row r="3" spans="1:4" ht="15" customHeight="1">
      <c r="A3" s="136" t="s">
        <v>11</v>
      </c>
      <c r="B3" s="577" t="s">
        <v>230</v>
      </c>
      <c r="C3" s="578"/>
      <c r="D3" s="137" t="s">
        <v>231</v>
      </c>
    </row>
    <row r="4" spans="1:4" ht="15" customHeight="1">
      <c r="A4" s="417" t="s">
        <v>432</v>
      </c>
      <c r="B4" s="579"/>
      <c r="C4" s="580"/>
      <c r="D4" s="581" t="s">
        <v>232</v>
      </c>
    </row>
    <row r="5" spans="1:4" ht="24.95" customHeight="1">
      <c r="A5" s="138" t="s">
        <v>509</v>
      </c>
      <c r="B5" s="139" t="s">
        <v>233</v>
      </c>
      <c r="C5" s="140" t="s">
        <v>234</v>
      </c>
      <c r="D5" s="582"/>
    </row>
    <row r="6" spans="1:5" ht="21.95" customHeight="1">
      <c r="A6" s="237" t="s">
        <v>203</v>
      </c>
      <c r="B6" s="312"/>
      <c r="C6" s="344"/>
      <c r="D6" s="293"/>
      <c r="E6" s="455" t="s">
        <v>235</v>
      </c>
    </row>
    <row r="7" spans="1:5" ht="21.95" customHeight="1">
      <c r="A7" s="238" t="s">
        <v>442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508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4" t="s">
        <v>229</v>
      </c>
      <c r="B16" s="575"/>
      <c r="C16" s="575"/>
      <c r="D16" s="576"/>
    </row>
    <row r="17" spans="1:4" ht="15" customHeight="1">
      <c r="A17" s="141" t="s">
        <v>11</v>
      </c>
      <c r="B17" s="577" t="s">
        <v>230</v>
      </c>
      <c r="C17" s="578"/>
      <c r="D17" s="137" t="s">
        <v>231</v>
      </c>
    </row>
    <row r="18" spans="1:4" ht="15" customHeight="1">
      <c r="A18" s="417" t="s">
        <v>432</v>
      </c>
      <c r="B18" s="579"/>
      <c r="C18" s="580"/>
      <c r="D18" s="581" t="s">
        <v>232</v>
      </c>
    </row>
    <row r="19" spans="1:4" ht="24.95" customHeight="1">
      <c r="A19" s="138" t="s">
        <v>509</v>
      </c>
      <c r="B19" s="139" t="s">
        <v>233</v>
      </c>
      <c r="C19" s="142" t="s">
        <v>234</v>
      </c>
      <c r="D19" s="582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442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508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4" t="s">
        <v>229</v>
      </c>
      <c r="B30" s="575"/>
      <c r="C30" s="575"/>
      <c r="D30" s="576"/>
    </row>
    <row r="31" spans="1:4" ht="15" customHeight="1">
      <c r="A31" s="141" t="s">
        <v>11</v>
      </c>
      <c r="B31" s="577" t="s">
        <v>230</v>
      </c>
      <c r="C31" s="578"/>
      <c r="D31" s="137" t="s">
        <v>231</v>
      </c>
    </row>
    <row r="32" spans="1:4" ht="15" customHeight="1">
      <c r="A32" s="417" t="s">
        <v>432</v>
      </c>
      <c r="B32" s="579"/>
      <c r="C32" s="580"/>
      <c r="D32" s="581" t="s">
        <v>232</v>
      </c>
    </row>
    <row r="33" spans="1:4" ht="24.95" customHeight="1">
      <c r="A33" s="138" t="s">
        <v>509</v>
      </c>
      <c r="B33" s="139" t="s">
        <v>233</v>
      </c>
      <c r="C33" s="142" t="s">
        <v>234</v>
      </c>
      <c r="D33" s="582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442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508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4" t="s">
        <v>229</v>
      </c>
      <c r="B44" s="575"/>
      <c r="C44" s="575"/>
      <c r="D44" s="576"/>
    </row>
    <row r="45" spans="1:4" ht="15" customHeight="1">
      <c r="A45" s="141" t="s">
        <v>11</v>
      </c>
      <c r="B45" s="577" t="s">
        <v>230</v>
      </c>
      <c r="C45" s="578"/>
      <c r="D45" s="137" t="s">
        <v>231</v>
      </c>
    </row>
    <row r="46" spans="1:4" ht="15" customHeight="1">
      <c r="A46" s="417" t="s">
        <v>432</v>
      </c>
      <c r="B46" s="579"/>
      <c r="C46" s="580"/>
      <c r="D46" s="581" t="s">
        <v>232</v>
      </c>
    </row>
    <row r="47" spans="1:4" ht="24.95" customHeight="1">
      <c r="A47" s="138" t="s">
        <v>509</v>
      </c>
      <c r="B47" s="139" t="s">
        <v>233</v>
      </c>
      <c r="C47" s="142" t="s">
        <v>234</v>
      </c>
      <c r="D47" s="582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442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508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5" customHeight="1"/>
    <row r="58" spans="1:4" ht="15" customHeight="1">
      <c r="A58" s="574" t="s">
        <v>229</v>
      </c>
      <c r="B58" s="575"/>
      <c r="C58" s="575"/>
      <c r="D58" s="576"/>
    </row>
    <row r="59" spans="1:4" ht="15" customHeight="1">
      <c r="A59" s="141" t="s">
        <v>11</v>
      </c>
      <c r="B59" s="577" t="s">
        <v>230</v>
      </c>
      <c r="C59" s="578"/>
      <c r="D59" s="137" t="s">
        <v>231</v>
      </c>
    </row>
    <row r="60" spans="1:4" ht="15" customHeight="1">
      <c r="A60" s="417" t="s">
        <v>432</v>
      </c>
      <c r="B60" s="579"/>
      <c r="C60" s="580"/>
      <c r="D60" s="581" t="s">
        <v>232</v>
      </c>
    </row>
    <row r="61" spans="1:4" ht="24.95" customHeight="1">
      <c r="A61" s="138" t="s">
        <v>509</v>
      </c>
      <c r="B61" s="139" t="s">
        <v>233</v>
      </c>
      <c r="C61" s="142" t="s">
        <v>234</v>
      </c>
      <c r="D61" s="582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442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508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4" t="s">
        <v>229</v>
      </c>
      <c r="B72" s="575"/>
      <c r="C72" s="575"/>
      <c r="D72" s="576"/>
    </row>
    <row r="73" spans="1:4" ht="15" customHeight="1">
      <c r="A73" s="444" t="s">
        <v>11</v>
      </c>
      <c r="B73" s="577" t="s">
        <v>230</v>
      </c>
      <c r="C73" s="578"/>
      <c r="D73" s="137" t="s">
        <v>231</v>
      </c>
    </row>
    <row r="74" spans="1:4" ht="15" customHeight="1">
      <c r="A74" s="417" t="s">
        <v>432</v>
      </c>
      <c r="B74" s="579"/>
      <c r="C74" s="580"/>
      <c r="D74" s="581" t="s">
        <v>232</v>
      </c>
    </row>
    <row r="75" spans="1:4" ht="24.95" customHeight="1">
      <c r="A75" s="138" t="s">
        <v>509</v>
      </c>
      <c r="B75" s="139" t="s">
        <v>233</v>
      </c>
      <c r="C75" s="142" t="s">
        <v>234</v>
      </c>
      <c r="D75" s="582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442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508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4" t="s">
        <v>229</v>
      </c>
      <c r="B86" s="575"/>
      <c r="C86" s="575"/>
      <c r="D86" s="576"/>
    </row>
    <row r="87" spans="1:4" ht="15" customHeight="1">
      <c r="A87" s="444" t="s">
        <v>11</v>
      </c>
      <c r="B87" s="577" t="s">
        <v>230</v>
      </c>
      <c r="C87" s="578"/>
      <c r="D87" s="137" t="s">
        <v>231</v>
      </c>
    </row>
    <row r="88" spans="1:4" ht="15" customHeight="1">
      <c r="A88" s="417" t="s">
        <v>432</v>
      </c>
      <c r="B88" s="579"/>
      <c r="C88" s="580"/>
      <c r="D88" s="581" t="s">
        <v>232</v>
      </c>
    </row>
    <row r="89" spans="1:4" ht="24.95" customHeight="1">
      <c r="A89" s="138" t="s">
        <v>509</v>
      </c>
      <c r="B89" s="139" t="s">
        <v>233</v>
      </c>
      <c r="C89" s="142" t="s">
        <v>234</v>
      </c>
      <c r="D89" s="582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442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508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4" t="s">
        <v>229</v>
      </c>
      <c r="B100" s="575"/>
      <c r="C100" s="575"/>
      <c r="D100" s="576"/>
    </row>
    <row r="101" spans="1:4" ht="15" customHeight="1">
      <c r="A101" s="444" t="s">
        <v>11</v>
      </c>
      <c r="B101" s="577" t="s">
        <v>230</v>
      </c>
      <c r="C101" s="578"/>
      <c r="D101" s="137" t="s">
        <v>231</v>
      </c>
    </row>
    <row r="102" spans="1:4" ht="15" customHeight="1">
      <c r="A102" s="417" t="s">
        <v>432</v>
      </c>
      <c r="B102" s="579"/>
      <c r="C102" s="580"/>
      <c r="D102" s="581" t="s">
        <v>232</v>
      </c>
    </row>
    <row r="103" spans="1:4" ht="24.95" customHeight="1">
      <c r="A103" s="138" t="s">
        <v>509</v>
      </c>
      <c r="B103" s="139" t="s">
        <v>233</v>
      </c>
      <c r="C103" s="142" t="s">
        <v>234</v>
      </c>
      <c r="D103" s="582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442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508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4" t="s">
        <v>229</v>
      </c>
      <c r="B114" s="575"/>
      <c r="C114" s="575"/>
      <c r="D114" s="576"/>
    </row>
    <row r="115" spans="1:4" ht="15" customHeight="1">
      <c r="A115" s="444" t="s">
        <v>11</v>
      </c>
      <c r="B115" s="577" t="s">
        <v>230</v>
      </c>
      <c r="C115" s="578"/>
      <c r="D115" s="137" t="s">
        <v>231</v>
      </c>
    </row>
    <row r="116" spans="1:4" ht="15" customHeight="1">
      <c r="A116" s="417" t="s">
        <v>432</v>
      </c>
      <c r="B116" s="579"/>
      <c r="C116" s="580"/>
      <c r="D116" s="581" t="s">
        <v>232</v>
      </c>
    </row>
    <row r="117" spans="1:4" ht="24.95" customHeight="1">
      <c r="A117" s="138" t="s">
        <v>509</v>
      </c>
      <c r="B117" s="139" t="s">
        <v>233</v>
      </c>
      <c r="C117" s="142" t="s">
        <v>234</v>
      </c>
      <c r="D117" s="582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442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508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4" t="s">
        <v>229</v>
      </c>
      <c r="B128" s="575"/>
      <c r="C128" s="575"/>
      <c r="D128" s="576"/>
    </row>
    <row r="129" spans="1:4" ht="15" customHeight="1">
      <c r="A129" s="444" t="s">
        <v>11</v>
      </c>
      <c r="B129" s="577" t="s">
        <v>230</v>
      </c>
      <c r="C129" s="578"/>
      <c r="D129" s="137" t="s">
        <v>231</v>
      </c>
    </row>
    <row r="130" spans="1:4" ht="15" customHeight="1">
      <c r="A130" s="417" t="s">
        <v>432</v>
      </c>
      <c r="B130" s="579"/>
      <c r="C130" s="580"/>
      <c r="D130" s="581" t="s">
        <v>232</v>
      </c>
    </row>
    <row r="131" spans="1:4" ht="24.95" customHeight="1">
      <c r="A131" s="138" t="s">
        <v>509</v>
      </c>
      <c r="B131" s="139" t="s">
        <v>233</v>
      </c>
      <c r="C131" s="142" t="s">
        <v>234</v>
      </c>
      <c r="D131" s="582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442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508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4" t="s">
        <v>229</v>
      </c>
      <c r="B142" s="575"/>
      <c r="C142" s="575"/>
      <c r="D142" s="576"/>
    </row>
    <row r="143" spans="1:4" ht="15" customHeight="1">
      <c r="A143" s="444" t="s">
        <v>11</v>
      </c>
      <c r="B143" s="577" t="s">
        <v>230</v>
      </c>
      <c r="C143" s="578"/>
      <c r="D143" s="137" t="s">
        <v>231</v>
      </c>
    </row>
    <row r="144" spans="1:4" ht="15" customHeight="1">
      <c r="A144" s="417" t="s">
        <v>432</v>
      </c>
      <c r="B144" s="579"/>
      <c r="C144" s="580"/>
      <c r="D144" s="581" t="s">
        <v>232</v>
      </c>
    </row>
    <row r="145" spans="1:4" ht="24.95" customHeight="1">
      <c r="A145" s="138" t="s">
        <v>509</v>
      </c>
      <c r="B145" s="139" t="s">
        <v>233</v>
      </c>
      <c r="C145" s="142" t="s">
        <v>234</v>
      </c>
      <c r="D145" s="582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442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508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4" t="s">
        <v>229</v>
      </c>
      <c r="B156" s="575"/>
      <c r="C156" s="575"/>
      <c r="D156" s="576"/>
    </row>
    <row r="157" spans="1:4" ht="15" customHeight="1">
      <c r="A157" s="444" t="s">
        <v>11</v>
      </c>
      <c r="B157" s="577" t="s">
        <v>230</v>
      </c>
      <c r="C157" s="578"/>
      <c r="D157" s="137" t="s">
        <v>231</v>
      </c>
    </row>
    <row r="158" spans="1:4" ht="15" customHeight="1">
      <c r="A158" s="417" t="s">
        <v>432</v>
      </c>
      <c r="B158" s="579"/>
      <c r="C158" s="580"/>
      <c r="D158" s="581" t="s">
        <v>232</v>
      </c>
    </row>
    <row r="159" spans="1:4" ht="24.95" customHeight="1">
      <c r="A159" s="138" t="s">
        <v>509</v>
      </c>
      <c r="B159" s="139" t="s">
        <v>233</v>
      </c>
      <c r="C159" s="142" t="s">
        <v>234</v>
      </c>
      <c r="D159" s="582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442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508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4" t="s">
        <v>229</v>
      </c>
      <c r="B170" s="575"/>
      <c r="C170" s="575"/>
      <c r="D170" s="576"/>
    </row>
    <row r="171" spans="1:4" ht="15" customHeight="1">
      <c r="A171" s="444" t="s">
        <v>11</v>
      </c>
      <c r="B171" s="577" t="s">
        <v>230</v>
      </c>
      <c r="C171" s="578"/>
      <c r="D171" s="137" t="s">
        <v>231</v>
      </c>
    </row>
    <row r="172" spans="1:4" ht="15" customHeight="1">
      <c r="A172" s="417" t="s">
        <v>432</v>
      </c>
      <c r="B172" s="579"/>
      <c r="C172" s="580"/>
      <c r="D172" s="581" t="s">
        <v>232</v>
      </c>
    </row>
    <row r="173" spans="1:4" ht="24.95" customHeight="1">
      <c r="A173" s="138" t="s">
        <v>509</v>
      </c>
      <c r="B173" s="139" t="s">
        <v>233</v>
      </c>
      <c r="C173" s="142" t="s">
        <v>234</v>
      </c>
      <c r="D173" s="582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442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508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4" t="s">
        <v>229</v>
      </c>
      <c r="B184" s="575"/>
      <c r="C184" s="575"/>
      <c r="D184" s="576"/>
    </row>
    <row r="185" spans="1:4" ht="15" customHeight="1">
      <c r="A185" s="464" t="s">
        <v>11</v>
      </c>
      <c r="B185" s="577" t="s">
        <v>230</v>
      </c>
      <c r="C185" s="578"/>
      <c r="D185" s="137" t="s">
        <v>231</v>
      </c>
    </row>
    <row r="186" spans="1:4" ht="15" customHeight="1">
      <c r="A186" s="417" t="s">
        <v>432</v>
      </c>
      <c r="B186" s="579"/>
      <c r="C186" s="580"/>
      <c r="D186" s="581" t="s">
        <v>232</v>
      </c>
    </row>
    <row r="187" spans="1:4" ht="24.95" customHeight="1">
      <c r="A187" s="138" t="s">
        <v>509</v>
      </c>
      <c r="B187" s="139" t="s">
        <v>233</v>
      </c>
      <c r="C187" s="142" t="s">
        <v>234</v>
      </c>
      <c r="D187" s="582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442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508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4" t="s">
        <v>229</v>
      </c>
      <c r="B198" s="575"/>
      <c r="C198" s="575"/>
      <c r="D198" s="576"/>
    </row>
    <row r="199" spans="1:4" ht="15" customHeight="1">
      <c r="A199" s="464" t="s">
        <v>11</v>
      </c>
      <c r="B199" s="577" t="s">
        <v>230</v>
      </c>
      <c r="C199" s="578"/>
      <c r="D199" s="137" t="s">
        <v>231</v>
      </c>
    </row>
    <row r="200" spans="1:4" ht="15" customHeight="1">
      <c r="A200" s="417" t="s">
        <v>432</v>
      </c>
      <c r="B200" s="579"/>
      <c r="C200" s="580"/>
      <c r="D200" s="581" t="s">
        <v>232</v>
      </c>
    </row>
    <row r="201" spans="1:4" ht="24.95" customHeight="1">
      <c r="A201" s="138" t="s">
        <v>509</v>
      </c>
      <c r="B201" s="139" t="s">
        <v>233</v>
      </c>
      <c r="C201" s="142" t="s">
        <v>234</v>
      </c>
      <c r="D201" s="582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442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508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4" t="s">
        <v>229</v>
      </c>
      <c r="B212" s="575"/>
      <c r="C212" s="575"/>
      <c r="D212" s="576"/>
    </row>
    <row r="213" spans="1:4" ht="15" customHeight="1">
      <c r="A213" s="464" t="s">
        <v>11</v>
      </c>
      <c r="B213" s="577" t="s">
        <v>230</v>
      </c>
      <c r="C213" s="578"/>
      <c r="D213" s="137" t="s">
        <v>231</v>
      </c>
    </row>
    <row r="214" spans="1:4" ht="15" customHeight="1">
      <c r="A214" s="417" t="s">
        <v>432</v>
      </c>
      <c r="B214" s="579"/>
      <c r="C214" s="580"/>
      <c r="D214" s="581" t="s">
        <v>232</v>
      </c>
    </row>
    <row r="215" spans="1:4" ht="24.95" customHeight="1">
      <c r="A215" s="138" t="s">
        <v>509</v>
      </c>
      <c r="B215" s="139" t="s">
        <v>233</v>
      </c>
      <c r="C215" s="142" t="s">
        <v>234</v>
      </c>
      <c r="D215" s="582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442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508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4" t="s">
        <v>229</v>
      </c>
      <c r="B226" s="575"/>
      <c r="C226" s="575"/>
      <c r="D226" s="576"/>
    </row>
    <row r="227" spans="1:4" ht="15" customHeight="1">
      <c r="A227" s="464" t="s">
        <v>11</v>
      </c>
      <c r="B227" s="577" t="s">
        <v>230</v>
      </c>
      <c r="C227" s="578"/>
      <c r="D227" s="137" t="s">
        <v>231</v>
      </c>
    </row>
    <row r="228" spans="1:4" ht="15" customHeight="1">
      <c r="A228" s="417" t="s">
        <v>432</v>
      </c>
      <c r="B228" s="579"/>
      <c r="C228" s="580"/>
      <c r="D228" s="581" t="s">
        <v>232</v>
      </c>
    </row>
    <row r="229" spans="1:4" ht="24.95" customHeight="1">
      <c r="A229" s="138" t="s">
        <v>509</v>
      </c>
      <c r="B229" s="139" t="s">
        <v>233</v>
      </c>
      <c r="C229" s="142" t="s">
        <v>234</v>
      </c>
      <c r="D229" s="582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442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508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4" t="s">
        <v>229</v>
      </c>
      <c r="B240" s="575"/>
      <c r="C240" s="575"/>
      <c r="D240" s="576"/>
    </row>
    <row r="241" spans="1:4" ht="15" customHeight="1">
      <c r="A241" s="464" t="s">
        <v>11</v>
      </c>
      <c r="B241" s="577" t="s">
        <v>230</v>
      </c>
      <c r="C241" s="578"/>
      <c r="D241" s="137" t="s">
        <v>231</v>
      </c>
    </row>
    <row r="242" spans="1:4" ht="15" customHeight="1">
      <c r="A242" s="417" t="s">
        <v>432</v>
      </c>
      <c r="B242" s="579"/>
      <c r="C242" s="580"/>
      <c r="D242" s="581" t="s">
        <v>232</v>
      </c>
    </row>
    <row r="243" spans="1:4" ht="24.95" customHeight="1">
      <c r="A243" s="138" t="s">
        <v>509</v>
      </c>
      <c r="B243" s="139" t="s">
        <v>233</v>
      </c>
      <c r="C243" s="142" t="s">
        <v>234</v>
      </c>
      <c r="D243" s="582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442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508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4" t="s">
        <v>229</v>
      </c>
      <c r="B254" s="575"/>
      <c r="C254" s="575"/>
      <c r="D254" s="576"/>
    </row>
    <row r="255" spans="1:4" ht="15" customHeight="1">
      <c r="A255" s="464" t="s">
        <v>11</v>
      </c>
      <c r="B255" s="577" t="s">
        <v>230</v>
      </c>
      <c r="C255" s="578"/>
      <c r="D255" s="137" t="s">
        <v>231</v>
      </c>
    </row>
    <row r="256" spans="1:4" ht="15" customHeight="1">
      <c r="A256" s="417" t="s">
        <v>432</v>
      </c>
      <c r="B256" s="579"/>
      <c r="C256" s="580"/>
      <c r="D256" s="581" t="s">
        <v>232</v>
      </c>
    </row>
    <row r="257" spans="1:4" ht="24.95" customHeight="1">
      <c r="A257" s="138" t="s">
        <v>509</v>
      </c>
      <c r="B257" s="139" t="s">
        <v>233</v>
      </c>
      <c r="C257" s="142" t="s">
        <v>234</v>
      </c>
      <c r="D257" s="582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442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508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4" t="s">
        <v>229</v>
      </c>
      <c r="B268" s="575"/>
      <c r="C268" s="575"/>
      <c r="D268" s="576"/>
    </row>
    <row r="269" spans="1:4" ht="15" customHeight="1">
      <c r="A269" s="464" t="s">
        <v>11</v>
      </c>
      <c r="B269" s="577" t="s">
        <v>230</v>
      </c>
      <c r="C269" s="578"/>
      <c r="D269" s="137" t="s">
        <v>231</v>
      </c>
    </row>
    <row r="270" spans="1:4" ht="15" customHeight="1">
      <c r="A270" s="417" t="s">
        <v>432</v>
      </c>
      <c r="B270" s="579"/>
      <c r="C270" s="580"/>
      <c r="D270" s="581" t="s">
        <v>232</v>
      </c>
    </row>
    <row r="271" spans="1:4" ht="24.95" customHeight="1">
      <c r="A271" s="138" t="s">
        <v>509</v>
      </c>
      <c r="B271" s="139" t="s">
        <v>233</v>
      </c>
      <c r="C271" s="142" t="s">
        <v>234</v>
      </c>
      <c r="D271" s="582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442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508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4" t="s">
        <v>229</v>
      </c>
      <c r="B282" s="575"/>
      <c r="C282" s="575"/>
      <c r="D282" s="576"/>
    </row>
    <row r="283" spans="1:4" ht="15" customHeight="1">
      <c r="A283" s="464" t="s">
        <v>11</v>
      </c>
      <c r="B283" s="577" t="s">
        <v>230</v>
      </c>
      <c r="C283" s="578"/>
      <c r="D283" s="137" t="s">
        <v>231</v>
      </c>
    </row>
    <row r="284" spans="1:4" ht="15" customHeight="1">
      <c r="A284" s="417" t="s">
        <v>432</v>
      </c>
      <c r="B284" s="579"/>
      <c r="C284" s="580"/>
      <c r="D284" s="581" t="s">
        <v>232</v>
      </c>
    </row>
    <row r="285" spans="1:4" ht="24.95" customHeight="1">
      <c r="A285" s="138" t="s">
        <v>509</v>
      </c>
      <c r="B285" s="139" t="s">
        <v>233</v>
      </c>
      <c r="C285" s="142" t="s">
        <v>234</v>
      </c>
      <c r="D285" s="582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442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508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4" t="s">
        <v>229</v>
      </c>
      <c r="B296" s="575"/>
      <c r="C296" s="575"/>
      <c r="D296" s="576"/>
    </row>
    <row r="297" spans="1:4" ht="15" customHeight="1">
      <c r="A297" s="464" t="s">
        <v>11</v>
      </c>
      <c r="B297" s="577" t="s">
        <v>230</v>
      </c>
      <c r="C297" s="578"/>
      <c r="D297" s="137" t="s">
        <v>231</v>
      </c>
    </row>
    <row r="298" spans="1:4" ht="15" customHeight="1">
      <c r="A298" s="417" t="s">
        <v>432</v>
      </c>
      <c r="B298" s="579"/>
      <c r="C298" s="580"/>
      <c r="D298" s="581" t="s">
        <v>232</v>
      </c>
    </row>
    <row r="299" spans="1:4" ht="24.95" customHeight="1">
      <c r="A299" s="138" t="s">
        <v>509</v>
      </c>
      <c r="B299" s="139" t="s">
        <v>233</v>
      </c>
      <c r="C299" s="142" t="s">
        <v>234</v>
      </c>
      <c r="D299" s="582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442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508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4" t="s">
        <v>229</v>
      </c>
      <c r="B310" s="575"/>
      <c r="C310" s="575"/>
      <c r="D310" s="576"/>
    </row>
    <row r="311" spans="1:4" ht="15" customHeight="1">
      <c r="A311" s="464" t="s">
        <v>11</v>
      </c>
      <c r="B311" s="577" t="s">
        <v>230</v>
      </c>
      <c r="C311" s="578"/>
      <c r="D311" s="137" t="s">
        <v>231</v>
      </c>
    </row>
    <row r="312" spans="1:4" ht="15" customHeight="1">
      <c r="A312" s="417" t="s">
        <v>432</v>
      </c>
      <c r="B312" s="579"/>
      <c r="C312" s="580"/>
      <c r="D312" s="581" t="s">
        <v>232</v>
      </c>
    </row>
    <row r="313" spans="1:4" ht="24.95" customHeight="1">
      <c r="A313" s="138" t="s">
        <v>509</v>
      </c>
      <c r="B313" s="139" t="s">
        <v>233</v>
      </c>
      <c r="C313" s="142" t="s">
        <v>234</v>
      </c>
      <c r="D313" s="582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442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508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464</v>
      </c>
      <c r="B500" s="458" t="s">
        <v>239</v>
      </c>
      <c r="C500" s="462"/>
      <c r="D500" s="462"/>
    </row>
    <row r="501" spans="1:4" s="454" customFormat="1" ht="11.25">
      <c r="A501" s="454" t="s">
        <v>465</v>
      </c>
      <c r="B501" s="459"/>
      <c r="C501" s="462"/>
      <c r="D501" s="462"/>
    </row>
    <row r="502" spans="1:4" s="454" customFormat="1" ht="11.25">
      <c r="A502" s="454" t="s">
        <v>466</v>
      </c>
      <c r="B502" s="459"/>
      <c r="C502" s="462"/>
      <c r="D502" s="462"/>
    </row>
    <row r="503" spans="1:4" s="454" customFormat="1" ht="11.25">
      <c r="A503" s="454" t="s">
        <v>467</v>
      </c>
      <c r="B503" s="459"/>
      <c r="C503" s="462"/>
      <c r="D503" s="462"/>
    </row>
    <row r="504" spans="1:4" s="454" customFormat="1" ht="11.25">
      <c r="A504" s="454" t="s">
        <v>468</v>
      </c>
      <c r="B504" s="459"/>
      <c r="C504" s="462"/>
      <c r="D504" s="462"/>
    </row>
    <row r="505" spans="1:4" s="454" customFormat="1" ht="11.25">
      <c r="A505" s="454" t="s">
        <v>469</v>
      </c>
      <c r="B505" s="459"/>
      <c r="C505" s="462"/>
      <c r="D505" s="462"/>
    </row>
    <row r="506" spans="1:4" s="454" customFormat="1" ht="11.25">
      <c r="A506" s="454" t="s">
        <v>470</v>
      </c>
      <c r="B506" s="459"/>
      <c r="C506" s="462"/>
      <c r="D506" s="462"/>
    </row>
    <row r="507" spans="1:4" s="454" customFormat="1" ht="11.25">
      <c r="A507" s="454" t="s">
        <v>471</v>
      </c>
      <c r="B507" s="459"/>
      <c r="C507" s="462"/>
      <c r="D507" s="462"/>
    </row>
    <row r="508" spans="1:4" s="454" customFormat="1" ht="11.25">
      <c r="A508" s="454" t="s">
        <v>472</v>
      </c>
      <c r="B508" s="459"/>
      <c r="C508" s="462"/>
      <c r="D508" s="462"/>
    </row>
    <row r="509" spans="1:4" s="454" customFormat="1" ht="11.25">
      <c r="A509" s="454" t="s">
        <v>473</v>
      </c>
      <c r="B509" s="459"/>
      <c r="C509" s="462"/>
      <c r="D509" s="462"/>
    </row>
    <row r="510" spans="1:4" s="454" customFormat="1" ht="11.25">
      <c r="A510" s="454" t="s">
        <v>474</v>
      </c>
      <c r="B510" s="459"/>
      <c r="C510" s="462"/>
      <c r="D510" s="462"/>
    </row>
    <row r="511" spans="1:4" s="454" customFormat="1" ht="11.25">
      <c r="A511" s="454" t="s">
        <v>475</v>
      </c>
      <c r="B511" s="459"/>
      <c r="C511" s="462"/>
      <c r="D511" s="462"/>
    </row>
    <row r="512" spans="1:4" s="454" customFormat="1" ht="11.25">
      <c r="A512" s="454" t="s">
        <v>476</v>
      </c>
      <c r="B512" s="459"/>
      <c r="C512" s="462"/>
      <c r="D512" s="462"/>
    </row>
    <row r="513" spans="1:4" s="454" customFormat="1" ht="11.25">
      <c r="A513" s="454" t="s">
        <v>477</v>
      </c>
      <c r="B513" s="459"/>
      <c r="C513" s="462"/>
      <c r="D513" s="462"/>
    </row>
    <row r="514" spans="1:4" s="454" customFormat="1" ht="11.25">
      <c r="A514" s="454" t="s">
        <v>478</v>
      </c>
      <c r="B514" s="459"/>
      <c r="C514" s="462"/>
      <c r="D514" s="462"/>
    </row>
    <row r="515" spans="1:4" s="454" customFormat="1" ht="11.25">
      <c r="A515" s="454" t="s">
        <v>479</v>
      </c>
      <c r="B515" s="459"/>
      <c r="C515" s="462"/>
      <c r="D515" s="462"/>
    </row>
    <row r="516" spans="1:4" s="454" customFormat="1" ht="11.25">
      <c r="A516" s="454" t="s">
        <v>480</v>
      </c>
      <c r="B516" s="459"/>
      <c r="C516" s="462"/>
      <c r="D516" s="462"/>
    </row>
    <row r="517" spans="1:4" s="454" customFormat="1" ht="11.25">
      <c r="A517" s="454" t="s">
        <v>481</v>
      </c>
      <c r="B517" s="459"/>
      <c r="C517" s="462"/>
      <c r="D517" s="462"/>
    </row>
    <row r="518" spans="1:4" s="454" customFormat="1" ht="11.25">
      <c r="A518" s="454" t="s">
        <v>482</v>
      </c>
      <c r="B518" s="459"/>
      <c r="C518" s="462"/>
      <c r="D518" s="462"/>
    </row>
    <row r="519" spans="1:4" s="454" customFormat="1" ht="11.25">
      <c r="A519" s="454" t="s">
        <v>483</v>
      </c>
      <c r="B519" s="459"/>
      <c r="C519" s="462"/>
      <c r="D519" s="462"/>
    </row>
    <row r="520" spans="1:4" s="454" customFormat="1" ht="11.25">
      <c r="A520" s="454" t="s">
        <v>484</v>
      </c>
      <c r="B520" s="459"/>
      <c r="C520" s="462"/>
      <c r="D520" s="462"/>
    </row>
    <row r="521" spans="1:4" s="454" customFormat="1" ht="11.25">
      <c r="A521" s="454" t="s">
        <v>485</v>
      </c>
      <c r="B521" s="459"/>
      <c r="C521" s="462"/>
      <c r="D521" s="462"/>
    </row>
    <row r="522" spans="1:4" s="454" customFormat="1" ht="11.25">
      <c r="A522" s="454" t="s">
        <v>486</v>
      </c>
      <c r="B522" s="459"/>
      <c r="C522" s="462"/>
      <c r="D522" s="462"/>
    </row>
    <row r="523" spans="1:4" s="454" customFormat="1" ht="11.25">
      <c r="A523" s="454" t="s">
        <v>487</v>
      </c>
      <c r="B523" s="459"/>
      <c r="C523" s="462"/>
      <c r="D523" s="462"/>
    </row>
    <row r="524" spans="1:4" s="454" customFormat="1" ht="11.25">
      <c r="A524" s="454" t="s">
        <v>488</v>
      </c>
      <c r="B524" s="459"/>
      <c r="C524" s="462"/>
      <c r="D524" s="462"/>
    </row>
    <row r="525" spans="1:4" s="454" customFormat="1" ht="11.25">
      <c r="A525" s="454" t="s">
        <v>489</v>
      </c>
      <c r="B525" s="459"/>
      <c r="C525" s="462"/>
      <c r="D525" s="462"/>
    </row>
    <row r="526" spans="1:4" s="454" customFormat="1" ht="11.25">
      <c r="A526" s="454" t="s">
        <v>490</v>
      </c>
      <c r="B526" s="459"/>
      <c r="C526" s="462"/>
      <c r="D526" s="462"/>
    </row>
    <row r="527" spans="1:4" s="454" customFormat="1" ht="11.25">
      <c r="A527" s="454" t="s">
        <v>491</v>
      </c>
      <c r="B527" s="459"/>
      <c r="C527" s="462"/>
      <c r="D527" s="462"/>
    </row>
    <row r="528" spans="1:4" s="454" customFormat="1" ht="11.25">
      <c r="A528" s="454" t="s">
        <v>492</v>
      </c>
      <c r="B528" s="459"/>
      <c r="C528" s="462"/>
      <c r="D528" s="462"/>
    </row>
    <row r="529" spans="1:4" s="454" customFormat="1" ht="11.2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B22">
      <selection activeCell="N22" sqref="N22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6" t="s">
        <v>240</v>
      </c>
      <c r="B1" s="586"/>
      <c r="C1" s="586"/>
      <c r="D1" s="586"/>
    </row>
    <row r="2" spans="1:4" s="122" customFormat="1" ht="30" customHeight="1">
      <c r="A2" s="587" t="s">
        <v>241</v>
      </c>
      <c r="B2" s="587"/>
      <c r="C2" s="587"/>
      <c r="D2" s="587"/>
    </row>
    <row r="3" spans="1:7" s="122" customFormat="1" ht="63" customHeight="1">
      <c r="A3" s="592" t="s">
        <v>528</v>
      </c>
      <c r="B3" s="592"/>
      <c r="C3" s="592"/>
      <c r="D3" s="592"/>
      <c r="G3" s="144"/>
    </row>
    <row r="4" spans="1:7" s="122" customFormat="1" ht="20.1" customHeight="1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/>
      <c r="C6" s="343">
        <v>2</v>
      </c>
      <c r="D6" s="294">
        <f aca="true" t="shared" si="0" ref="D6:D29">B6+C6</f>
        <v>2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5</v>
      </c>
      <c r="C7" s="343">
        <v>13</v>
      </c>
      <c r="D7" s="295">
        <f t="shared" si="0"/>
        <v>18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/>
      <c r="C8" s="343">
        <v>2</v>
      </c>
      <c r="D8" s="295">
        <f t="shared" si="0"/>
        <v>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1</v>
      </c>
      <c r="C10" s="343">
        <v>2</v>
      </c>
      <c r="D10" s="295">
        <f t="shared" si="0"/>
        <v>3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/>
      <c r="D12" s="295">
        <f t="shared" si="0"/>
        <v>0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1</v>
      </c>
      <c r="C13" s="343"/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12</v>
      </c>
      <c r="C16" s="343">
        <v>6</v>
      </c>
      <c r="D16" s="295">
        <f t="shared" si="0"/>
        <v>18</v>
      </c>
      <c r="G16" s="147"/>
    </row>
    <row r="17" spans="1:7" s="126" customFormat="1" ht="15" customHeight="1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21</v>
      </c>
      <c r="C29" s="297">
        <f>SUM(C6:C28)</f>
        <v>26</v>
      </c>
      <c r="D29" s="297">
        <f t="shared" si="0"/>
        <v>47</v>
      </c>
    </row>
    <row r="30" spans="1:4" s="126" customFormat="1" ht="9" customHeight="1">
      <c r="A30" s="150"/>
      <c r="B30" s="151">
        <f>'Quadro 1'!X48</f>
        <v>21</v>
      </c>
      <c r="C30" s="151">
        <f>'Quadro 1'!Y48</f>
        <v>26</v>
      </c>
      <c r="D30" s="151">
        <f>'Quadro 1'!Z48</f>
        <v>47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1" t="s">
        <v>457</v>
      </c>
      <c r="B38" s="591"/>
      <c r="C38" s="591"/>
      <c r="D38" s="591"/>
    </row>
    <row r="39" spans="1:4" s="126" customFormat="1" ht="19.5" customHeight="1">
      <c r="A39" s="583" t="s">
        <v>242</v>
      </c>
      <c r="B39" s="583"/>
      <c r="C39" s="583"/>
      <c r="D39" s="583"/>
    </row>
    <row r="40" spans="1:4" s="126" customFormat="1" ht="15" customHeight="1" thickBot="1">
      <c r="A40" s="155"/>
      <c r="B40" s="584" t="s">
        <v>271</v>
      </c>
      <c r="C40" s="585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545.61</v>
      </c>
      <c r="C42" s="209">
        <v>218.24</v>
      </c>
      <c r="G42" s="147"/>
    </row>
    <row r="43" spans="1:7" s="126" customFormat="1" ht="15" customHeight="1" thickBot="1">
      <c r="A43" s="161" t="s">
        <v>274</v>
      </c>
      <c r="B43" s="210">
        <v>3191.82</v>
      </c>
      <c r="C43" s="211">
        <v>3028.14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9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N22" sqref="N2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3" t="s">
        <v>458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40" t="s">
        <v>278</v>
      </c>
      <c r="B4" s="337">
        <v>1054590.46</v>
      </c>
    </row>
    <row r="5" spans="1:2" ht="15" customHeight="1">
      <c r="A5" s="401" t="s">
        <v>279</v>
      </c>
      <c r="B5" s="402">
        <f>B34</f>
        <v>32287.309999999998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44243.369999999995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19976.67</v>
      </c>
    </row>
    <row r="10" spans="1:2" ht="15" customHeight="1">
      <c r="A10" s="78" t="s">
        <v>77</v>
      </c>
      <c r="B10" s="298">
        <f>SUM(B4:B9)</f>
        <v>1151097.81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7" t="s">
        <v>538</v>
      </c>
      <c r="B15" s="597"/>
    </row>
    <row r="16" spans="1:2" s="165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40" t="s">
        <v>503</v>
      </c>
      <c r="B19" s="340">
        <v>52.94</v>
      </c>
    </row>
    <row r="20" spans="1:2" ht="15" customHeight="1">
      <c r="A20" s="166" t="s">
        <v>285</v>
      </c>
      <c r="B20" s="341"/>
    </row>
    <row r="21" spans="1:2" ht="15" customHeight="1">
      <c r="A21" s="166" t="s">
        <v>286</v>
      </c>
      <c r="B21" s="341">
        <v>410.94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>
        <v>3498</v>
      </c>
    </row>
    <row r="28" spans="1:2" ht="15" customHeight="1">
      <c r="A28" s="166" t="s">
        <v>290</v>
      </c>
      <c r="B28" s="341">
        <v>995.69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6251.98</v>
      </c>
    </row>
    <row r="31" spans="1:2" ht="15" customHeight="1">
      <c r="A31" s="166" t="s">
        <v>293</v>
      </c>
      <c r="B31" s="341"/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21077.76</v>
      </c>
    </row>
    <row r="34" spans="1:2" ht="15" customHeight="1">
      <c r="A34" s="78" t="s">
        <v>77</v>
      </c>
      <c r="B34" s="302">
        <f>SUM(B19:B33)</f>
        <v>32287.309999999998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40" t="s">
        <v>296</v>
      </c>
      <c r="B43" s="299">
        <v>11483.93</v>
      </c>
    </row>
    <row r="44" spans="1:2" ht="15" customHeight="1">
      <c r="A44" s="166" t="s">
        <v>297</v>
      </c>
      <c r="B44" s="300"/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32759.44</v>
      </c>
    </row>
    <row r="53" spans="1:2" ht="15" customHeight="1">
      <c r="A53" s="241" t="s">
        <v>463</v>
      </c>
      <c r="B53" s="301"/>
    </row>
    <row r="54" spans="1:2" ht="15" customHeight="1">
      <c r="A54" s="78" t="s">
        <v>77</v>
      </c>
      <c r="B54" s="302">
        <f>SUM(B43:B53)</f>
        <v>44243.369999999995</v>
      </c>
    </row>
    <row r="55" ht="24.95" customHeight="1"/>
    <row r="56" spans="1:2" s="165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F6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8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326</v>
      </c>
    </row>
    <row r="15" ht="13.5">
      <c r="A15" s="174" t="s">
        <v>327</v>
      </c>
    </row>
    <row r="16" ht="13.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5" t="s">
        <v>22</v>
      </c>
      <c r="B1" s="605"/>
      <c r="C1" s="605"/>
      <c r="D1" s="176"/>
      <c r="E1" s="176"/>
      <c r="F1" s="176"/>
      <c r="G1" s="176"/>
    </row>
    <row r="2" spans="1:3" ht="30" customHeight="1">
      <c r="A2" s="606" t="s">
        <v>329</v>
      </c>
      <c r="B2" s="606"/>
      <c r="C2" s="178" t="s">
        <v>330</v>
      </c>
    </row>
    <row r="3" spans="1:3" ht="24.95" customHeight="1">
      <c r="A3" s="607" t="s">
        <v>331</v>
      </c>
      <c r="B3" s="607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5" customHeight="1">
      <c r="A7" s="608" t="s">
        <v>335</v>
      </c>
      <c r="B7" s="608"/>
      <c r="C7" s="314"/>
    </row>
    <row r="8" spans="1:3" ht="24.95" customHeight="1">
      <c r="A8" s="604" t="s">
        <v>336</v>
      </c>
      <c r="B8" s="604"/>
      <c r="C8" s="313"/>
    </row>
    <row r="9" spans="1:3" ht="24.95" customHeight="1">
      <c r="A9" s="538" t="s">
        <v>77</v>
      </c>
      <c r="B9" s="538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5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4" ht="23.25" customHeight="1">
      <c r="A2" s="609" t="s">
        <v>337</v>
      </c>
      <c r="B2" s="609"/>
      <c r="C2" s="609" t="s">
        <v>330</v>
      </c>
      <c r="D2" s="610" t="s">
        <v>338</v>
      </c>
    </row>
    <row r="3" spans="1:4" ht="24" customHeight="1">
      <c r="A3" s="258" t="s">
        <v>339</v>
      </c>
      <c r="B3" s="258" t="s">
        <v>239</v>
      </c>
      <c r="C3" s="609"/>
      <c r="D3" s="611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4" ht="39" customHeight="1">
      <c r="A2" s="613" t="s">
        <v>341</v>
      </c>
      <c r="B2" s="613"/>
      <c r="C2" s="259" t="s">
        <v>342</v>
      </c>
      <c r="D2" s="259" t="s">
        <v>277</v>
      </c>
    </row>
    <row r="3" spans="1:4" ht="24.95" customHeight="1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5" customHeight="1">
      <c r="A8" s="608" t="s">
        <v>516</v>
      </c>
      <c r="B8" s="608"/>
      <c r="C8" s="316"/>
      <c r="D8" s="315"/>
    </row>
    <row r="9" spans="1:4" ht="24.95" customHeight="1">
      <c r="A9" s="604" t="s">
        <v>348</v>
      </c>
      <c r="B9" s="604"/>
      <c r="C9" s="313"/>
      <c r="D9" s="317"/>
    </row>
    <row r="10" ht="9.95" customHeight="1"/>
    <row r="11" s="61" customFormat="1" ht="12" customHeight="1">
      <c r="A11" s="58" t="s">
        <v>349</v>
      </c>
    </row>
    <row r="12" spans="1:5" ht="70.5" customHeight="1">
      <c r="A12" s="526" t="s">
        <v>517</v>
      </c>
      <c r="B12" s="526"/>
      <c r="C12" s="526"/>
      <c r="D12" s="526"/>
      <c r="E12" s="526"/>
    </row>
    <row r="13" spans="1:5" ht="9" customHeight="1" hidden="1">
      <c r="A13" s="526"/>
      <c r="B13" s="526"/>
      <c r="C13" s="526"/>
      <c r="D13" s="526"/>
      <c r="E13" s="526"/>
    </row>
    <row r="14" spans="1:5" ht="9" customHeight="1" hidden="1">
      <c r="A14" s="526"/>
      <c r="B14" s="526"/>
      <c r="C14" s="526"/>
      <c r="D14" s="526"/>
      <c r="E14" s="526"/>
    </row>
    <row r="15" spans="1:5" ht="9" customHeight="1" hidden="1">
      <c r="A15" s="526"/>
      <c r="B15" s="526"/>
      <c r="C15" s="526"/>
      <c r="D15" s="526"/>
      <c r="E15" s="526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4" t="s">
        <v>350</v>
      </c>
      <c r="B1" s="614"/>
      <c r="C1" s="180"/>
      <c r="D1" s="180"/>
      <c r="E1" s="180"/>
    </row>
    <row r="2" spans="1:2" ht="18" customHeight="1">
      <c r="A2" s="610" t="s">
        <v>411</v>
      </c>
      <c r="B2" s="609" t="s">
        <v>342</v>
      </c>
    </row>
    <row r="3" spans="1:2" ht="17.25" customHeight="1">
      <c r="A3" s="610"/>
      <c r="B3" s="609"/>
    </row>
    <row r="4" spans="1:2" ht="24.95" customHeight="1">
      <c r="A4" s="240" t="s">
        <v>351</v>
      </c>
      <c r="B4" s="312"/>
    </row>
    <row r="5" spans="1:2" ht="24.95" customHeight="1">
      <c r="A5" s="166" t="s">
        <v>352</v>
      </c>
      <c r="B5" s="314"/>
    </row>
    <row r="6" spans="1:2" ht="24.95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5" t="s">
        <v>461</v>
      </c>
      <c r="B1" s="615"/>
      <c r="C1" s="181"/>
      <c r="D1" s="181"/>
      <c r="E1" s="181"/>
      <c r="F1" s="181"/>
      <c r="G1" s="181"/>
    </row>
    <row r="2" spans="1:2" ht="15.75" customHeight="1">
      <c r="A2" s="617" t="s">
        <v>412</v>
      </c>
      <c r="B2" s="606" t="s">
        <v>342</v>
      </c>
    </row>
    <row r="3" spans="1:2" ht="15" customHeight="1">
      <c r="A3" s="617"/>
      <c r="B3" s="606"/>
    </row>
    <row r="4" spans="1:2" ht="24.95" customHeight="1">
      <c r="A4" s="240" t="s">
        <v>354</v>
      </c>
      <c r="B4" s="312"/>
    </row>
    <row r="5" spans="1:2" ht="24.95" customHeight="1">
      <c r="A5" s="166" t="s">
        <v>355</v>
      </c>
      <c r="B5" s="314"/>
    </row>
    <row r="6" spans="1:2" ht="24.95" customHeight="1">
      <c r="A6" s="166" t="s">
        <v>440</v>
      </c>
      <c r="B6" s="314"/>
    </row>
    <row r="7" spans="1:2" ht="24.95" customHeight="1">
      <c r="A7" s="166" t="s">
        <v>441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349</v>
      </c>
    </row>
    <row r="11" spans="1:2" s="183" customFormat="1" ht="30.75" customHeight="1">
      <c r="A11" s="616" t="s">
        <v>356</v>
      </c>
      <c r="B11" s="616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4" t="s">
        <v>24</v>
      </c>
      <c r="B1" s="614"/>
    </row>
    <row r="2" spans="1:2" ht="18.75" customHeight="1">
      <c r="A2" s="530" t="s">
        <v>413</v>
      </c>
      <c r="B2" s="618" t="s">
        <v>342</v>
      </c>
    </row>
    <row r="3" spans="1:2" ht="19.5" customHeight="1">
      <c r="A3" s="530"/>
      <c r="B3" s="618"/>
    </row>
    <row r="4" spans="1:2" ht="24.95" customHeight="1">
      <c r="A4" s="240" t="s">
        <v>357</v>
      </c>
      <c r="B4" s="312">
        <v>1</v>
      </c>
    </row>
    <row r="5" spans="1:2" ht="24.95" customHeight="1">
      <c r="A5" s="241" t="s">
        <v>358</v>
      </c>
      <c r="B5" s="313">
        <v>13</v>
      </c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9" t="s">
        <v>462</v>
      </c>
      <c r="B1" s="619"/>
    </row>
    <row r="2" spans="1:2" ht="18" customHeight="1">
      <c r="A2" s="621" t="s">
        <v>414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40" t="s">
        <v>359</v>
      </c>
      <c r="B4" s="309"/>
    </row>
    <row r="5" spans="1:2" ht="24.95" customHeight="1">
      <c r="A5" s="166" t="s">
        <v>360</v>
      </c>
      <c r="B5" s="310"/>
    </row>
    <row r="6" spans="1:2" ht="24.95" customHeight="1">
      <c r="A6" s="166" t="s">
        <v>361</v>
      </c>
      <c r="B6" s="310"/>
    </row>
    <row r="7" spans="1:2" ht="24.95" customHeight="1">
      <c r="A7" s="241" t="s">
        <v>362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363</v>
      </c>
    </row>
    <row r="11" s="189" customFormat="1" ht="13.5">
      <c r="A11" s="189" t="s">
        <v>364</v>
      </c>
    </row>
    <row r="12" s="189" customFormat="1" ht="13.5">
      <c r="A12" s="189" t="s">
        <v>365</v>
      </c>
    </row>
    <row r="13" s="189" customFormat="1" ht="13.5">
      <c r="A13" s="190" t="s">
        <v>518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  <pageSetUpPr fitToPage="1"/>
  </sheetPr>
  <dimension ref="A1:M131"/>
  <sheetViews>
    <sheetView showGridLines="0" workbookViewId="0" topLeftCell="A67">
      <selection activeCell="D114" sqref="D114:E114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7" t="s">
        <v>456</v>
      </c>
      <c r="B1" s="627"/>
      <c r="C1" s="627"/>
      <c r="D1" s="627"/>
      <c r="E1" s="627"/>
      <c r="F1" s="627"/>
      <c r="G1" s="627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5" customHeight="1">
      <c r="A3" s="240" t="s">
        <v>371</v>
      </c>
      <c r="B3" s="306">
        <v>23</v>
      </c>
      <c r="C3" s="306"/>
      <c r="D3" s="306"/>
      <c r="E3" s="306"/>
      <c r="F3" s="303">
        <f>B3+C3+D3+E3</f>
        <v>23</v>
      </c>
    </row>
    <row r="4" spans="1:6" ht="24.95" customHeight="1">
      <c r="A4" s="241" t="s">
        <v>372</v>
      </c>
      <c r="B4" s="308">
        <v>1</v>
      </c>
      <c r="C4" s="308"/>
      <c r="D4" s="308"/>
      <c r="E4" s="308"/>
      <c r="F4" s="304">
        <f>B4+C4+D4+E4</f>
        <v>1</v>
      </c>
    </row>
    <row r="5" spans="1:6" ht="15" customHeight="1">
      <c r="A5" s="78" t="s">
        <v>373</v>
      </c>
      <c r="B5" s="281">
        <f>SUM(B3:B4)</f>
        <v>24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24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5" customHeight="1">
      <c r="A12" s="638" t="s">
        <v>455</v>
      </c>
      <c r="B12" s="638"/>
      <c r="C12" s="638"/>
      <c r="D12" s="638"/>
      <c r="E12" s="638"/>
      <c r="F12" s="638"/>
      <c r="G12" s="638"/>
    </row>
    <row r="13" spans="1:7" ht="20.1" customHeight="1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4</v>
      </c>
      <c r="C21" s="307"/>
      <c r="D21" s="279">
        <f t="shared" si="0"/>
        <v>4</v>
      </c>
      <c r="E21" s="307"/>
      <c r="F21" s="265"/>
      <c r="G21" s="148"/>
    </row>
    <row r="22" spans="1:7" ht="30" customHeight="1">
      <c r="A22" s="374" t="s">
        <v>46</v>
      </c>
      <c r="B22" s="307">
        <v>10</v>
      </c>
      <c r="C22" s="307">
        <v>1</v>
      </c>
      <c r="D22" s="279">
        <f t="shared" si="0"/>
        <v>11</v>
      </c>
      <c r="E22" s="307"/>
      <c r="F22" s="265"/>
      <c r="G22" s="148"/>
    </row>
    <row r="23" spans="1:7" ht="30" customHeight="1">
      <c r="A23" s="374" t="s">
        <v>47</v>
      </c>
      <c r="B23" s="307">
        <v>8</v>
      </c>
      <c r="C23" s="307"/>
      <c r="D23" s="279">
        <f t="shared" si="0"/>
        <v>8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>
        <v>1</v>
      </c>
      <c r="C25" s="307"/>
      <c r="D25" s="279">
        <f t="shared" si="0"/>
        <v>1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23</v>
      </c>
      <c r="C60" s="281">
        <f>SUM(C15:C59)</f>
        <v>1</v>
      </c>
      <c r="D60" s="281">
        <f>SUM(D15:D59)</f>
        <v>24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>
      <c r="A65" s="526" t="s">
        <v>429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6" t="s">
        <v>430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6" t="s">
        <v>454</v>
      </c>
      <c r="B69" s="636"/>
      <c r="C69" s="636"/>
      <c r="D69" s="636"/>
      <c r="E69" s="636"/>
      <c r="F69" s="636"/>
      <c r="G69" s="636"/>
    </row>
    <row r="70" spans="1:7" ht="30" customHeight="1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7" ht="30" customHeight="1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3" customFormat="1" ht="30" customHeight="1">
      <c r="A72" s="374" t="s">
        <v>416</v>
      </c>
      <c r="B72" s="623"/>
      <c r="C72" s="623"/>
      <c r="D72" s="623"/>
      <c r="E72" s="623"/>
      <c r="F72" s="624">
        <f aca="true" t="shared" si="1" ref="F72:F115">B72+D72</f>
        <v>0</v>
      </c>
      <c r="G72" s="624"/>
    </row>
    <row r="73" spans="1:7" s="123" customFormat="1" ht="30" customHeight="1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7" ht="30" customHeight="1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7" ht="30" customHeight="1">
      <c r="A75" s="374" t="s">
        <v>419</v>
      </c>
      <c r="B75" s="623"/>
      <c r="C75" s="623"/>
      <c r="D75" s="623"/>
      <c r="E75" s="623"/>
      <c r="F75" s="624">
        <f t="shared" si="1"/>
        <v>0</v>
      </c>
      <c r="G75" s="624"/>
    </row>
    <row r="76" spans="1:7" ht="30" customHeight="1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7" ht="30" customHeight="1">
      <c r="A77" s="374" t="s">
        <v>45</v>
      </c>
      <c r="B77" s="623">
        <v>1.9166666666666667</v>
      </c>
      <c r="C77" s="623"/>
      <c r="D77" s="623"/>
      <c r="E77" s="623"/>
      <c r="F77" s="624">
        <f t="shared" si="1"/>
        <v>1.9166666666666667</v>
      </c>
      <c r="G77" s="624"/>
    </row>
    <row r="78" spans="1:7" ht="30" customHeight="1">
      <c r="A78" s="374" t="s">
        <v>46</v>
      </c>
      <c r="B78" s="623">
        <v>4.416666666666667</v>
      </c>
      <c r="C78" s="623"/>
      <c r="D78" s="623">
        <v>0.2916666666666667</v>
      </c>
      <c r="E78" s="623"/>
      <c r="F78" s="624">
        <f t="shared" si="1"/>
        <v>4.708333333333334</v>
      </c>
      <c r="G78" s="624"/>
    </row>
    <row r="79" spans="1:7" ht="30" customHeight="1">
      <c r="A79" s="374" t="s">
        <v>47</v>
      </c>
      <c r="B79" s="623">
        <v>4.125</v>
      </c>
      <c r="C79" s="623"/>
      <c r="D79" s="623"/>
      <c r="E79" s="623"/>
      <c r="F79" s="624">
        <f t="shared" si="1"/>
        <v>4.125</v>
      </c>
      <c r="G79" s="624"/>
    </row>
    <row r="80" spans="1:7" ht="30" customHeight="1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>
      <c r="A81" s="374" t="s">
        <v>49</v>
      </c>
      <c r="B81" s="623">
        <v>0.375</v>
      </c>
      <c r="C81" s="623"/>
      <c r="D81" s="623"/>
      <c r="E81" s="623"/>
      <c r="F81" s="624">
        <f t="shared" si="1"/>
        <v>0.375</v>
      </c>
      <c r="G81" s="624"/>
    </row>
    <row r="82" spans="1:7" ht="30" customHeight="1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>
      <c r="A89" s="374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7" ht="30" customHeight="1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7" ht="30" customHeight="1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7" ht="30" customHeight="1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>
      <c r="A119" s="526" t="s">
        <v>429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6" t="s">
        <v>430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7" t="s">
        <v>26</v>
      </c>
      <c r="B123" s="627"/>
      <c r="C123" s="627"/>
      <c r="D123" s="199"/>
      <c r="E123" s="199"/>
      <c r="F123" s="199"/>
      <c r="G123" s="199"/>
    </row>
    <row r="124" spans="1:3" ht="30" customHeight="1">
      <c r="A124" s="261" t="s">
        <v>387</v>
      </c>
      <c r="B124" s="628" t="s">
        <v>277</v>
      </c>
      <c r="C124" s="628"/>
    </row>
    <row r="125" spans="1:3" ht="30" customHeight="1">
      <c r="A125" s="240" t="s">
        <v>388</v>
      </c>
      <c r="B125" s="629">
        <v>1950</v>
      </c>
      <c r="C125" s="629"/>
    </row>
    <row r="126" spans="1:3" ht="30" customHeight="1">
      <c r="A126" s="241" t="s">
        <v>389</v>
      </c>
      <c r="B126" s="632">
        <v>90</v>
      </c>
      <c r="C126" s="632"/>
    </row>
    <row r="127" spans="1:3" ht="15" customHeight="1">
      <c r="A127" s="68" t="s">
        <v>77</v>
      </c>
      <c r="B127" s="625">
        <f>SUM(B125:C126)</f>
        <v>2040</v>
      </c>
      <c r="C127" s="625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22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D83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3" t="s">
        <v>28</v>
      </c>
      <c r="B1" s="643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5" customHeight="1">
      <c r="A3" s="240" t="s">
        <v>391</v>
      </c>
      <c r="B3" s="306">
        <v>20</v>
      </c>
    </row>
    <row r="4" spans="1:4" ht="24.95" customHeight="1">
      <c r="A4" s="166" t="s">
        <v>392</v>
      </c>
      <c r="B4" s="307"/>
      <c r="D4" s="204"/>
    </row>
    <row r="5" spans="1:2" ht="24.95" customHeight="1">
      <c r="A5" s="241" t="s">
        <v>393</v>
      </c>
      <c r="B5" s="308"/>
    </row>
    <row r="6" spans="1:2" ht="10.5" customHeight="1">
      <c r="A6" s="644"/>
      <c r="B6" s="645"/>
    </row>
    <row r="7" spans="1:2" s="201" customFormat="1" ht="30" customHeight="1">
      <c r="A7" s="643" t="s">
        <v>29</v>
      </c>
      <c r="B7" s="643"/>
    </row>
    <row r="8" spans="1:2" ht="30" customHeight="1">
      <c r="A8" s="268" t="s">
        <v>394</v>
      </c>
      <c r="B8" s="269" t="s">
        <v>342</v>
      </c>
    </row>
    <row r="9" spans="1:2" ht="24.95" customHeight="1">
      <c r="A9" s="240" t="s">
        <v>395</v>
      </c>
      <c r="B9" s="306"/>
    </row>
    <row r="10" spans="1:2" ht="24.95" customHeight="1">
      <c r="A10" s="166" t="s">
        <v>396</v>
      </c>
      <c r="B10" s="307"/>
    </row>
    <row r="11" spans="1:2" ht="24.95" customHeight="1">
      <c r="A11" s="166" t="s">
        <v>397</v>
      </c>
      <c r="B11" s="307"/>
    </row>
    <row r="12" spans="1:2" ht="24.95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6"/>
  <sheetViews>
    <sheetView showGridLines="0" workbookViewId="0" topLeftCell="A1">
      <pane xSplit="1" ySplit="3" topLeftCell="B9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F14" sqref="F14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8" t="s">
        <v>444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494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25" t="s">
        <v>41</v>
      </c>
      <c r="Y2" s="525"/>
      <c r="Z2" s="529" t="s">
        <v>41</v>
      </c>
    </row>
    <row r="3" spans="1:26" ht="15" customHeight="1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3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3</v>
      </c>
      <c r="Z10" s="271">
        <f t="shared" si="0"/>
        <v>3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5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5</v>
      </c>
      <c r="Z11" s="271">
        <f t="shared" si="0"/>
        <v>5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4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12</v>
      </c>
      <c r="K21" s="367">
        <v>5</v>
      </c>
      <c r="L21" s="366">
        <v>8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20</v>
      </c>
      <c r="Y21" s="221">
        <f t="shared" si="2"/>
        <v>14</v>
      </c>
      <c r="Z21" s="271">
        <f t="shared" si="0"/>
        <v>34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13</v>
      </c>
      <c r="K48" s="273">
        <f t="shared" si="3"/>
        <v>17</v>
      </c>
      <c r="L48" s="273">
        <f t="shared" si="3"/>
        <v>8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21</v>
      </c>
      <c r="Y48" s="274">
        <f>SUM(Y4:Y47)</f>
        <v>26</v>
      </c>
      <c r="Z48" s="273">
        <f>X48+Y48</f>
        <v>47</v>
      </c>
    </row>
    <row r="49" spans="1:26" ht="9.9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C11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J19" sqref="J19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3" customFormat="1" ht="19.5" customHeight="1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1</v>
      </c>
      <c r="L10" s="314"/>
      <c r="M10" s="358">
        <v>1</v>
      </c>
      <c r="N10" s="314"/>
      <c r="O10" s="358">
        <v>1</v>
      </c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3</v>
      </c>
      <c r="AB10" s="225">
        <f t="shared" si="1"/>
        <v>3</v>
      </c>
      <c r="AC10" s="212">
        <f>'Quadro 1'!X10</f>
        <v>0</v>
      </c>
      <c r="AD10" s="212">
        <f>'Quadro 1'!Y10</f>
        <v>3</v>
      </c>
      <c r="AE10" s="212">
        <f>'Quadro 1'!Z10</f>
        <v>3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3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5</v>
      </c>
      <c r="AB11" s="225">
        <f t="shared" si="1"/>
        <v>5</v>
      </c>
      <c r="AC11" s="212">
        <f>'Quadro 1'!X11</f>
        <v>0</v>
      </c>
      <c r="AD11" s="212">
        <f>'Quadro 1'!Y11</f>
        <v>5</v>
      </c>
      <c r="AE11" s="212">
        <f>'Quadro 1'!Z11</f>
        <v>5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>
        <v>1</v>
      </c>
      <c r="N12" s="314"/>
      <c r="O12" s="358">
        <v>1</v>
      </c>
      <c r="P12" s="314"/>
      <c r="Q12" s="358">
        <v>1</v>
      </c>
      <c r="R12" s="314"/>
      <c r="S12" s="358"/>
      <c r="T12" s="314"/>
      <c r="U12" s="358">
        <v>1</v>
      </c>
      <c r="V12" s="314"/>
      <c r="W12" s="358"/>
      <c r="X12" s="314"/>
      <c r="Y12" s="358"/>
      <c r="Z12" s="225">
        <f t="shared" si="0"/>
        <v>0</v>
      </c>
      <c r="AA12" s="225">
        <f t="shared" si="0"/>
        <v>4</v>
      </c>
      <c r="AB12" s="225">
        <f t="shared" si="1"/>
        <v>4</v>
      </c>
      <c r="AC12" s="212">
        <f>'Quadro 1'!X12</f>
        <v>0</v>
      </c>
      <c r="AD12" s="212">
        <f>'Quadro 1'!Y12</f>
        <v>4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6</v>
      </c>
      <c r="K21" s="358">
        <v>6</v>
      </c>
      <c r="L21" s="314">
        <v>10</v>
      </c>
      <c r="M21" s="358">
        <v>5</v>
      </c>
      <c r="N21" s="314">
        <v>3</v>
      </c>
      <c r="O21" s="358">
        <v>1</v>
      </c>
      <c r="P21" s="314"/>
      <c r="Q21" s="358">
        <v>1</v>
      </c>
      <c r="R21" s="314">
        <v>1</v>
      </c>
      <c r="S21" s="358">
        <v>1</v>
      </c>
      <c r="T21" s="314"/>
      <c r="U21" s="358"/>
      <c r="V21" s="314"/>
      <c r="W21" s="358"/>
      <c r="X21" s="314"/>
      <c r="Y21" s="358"/>
      <c r="Z21" s="225">
        <f t="shared" si="2"/>
        <v>20</v>
      </c>
      <c r="AA21" s="225">
        <f t="shared" si="2"/>
        <v>14</v>
      </c>
      <c r="AB21" s="225">
        <f t="shared" si="1"/>
        <v>34</v>
      </c>
      <c r="AC21" s="212">
        <f>'Quadro 1'!X21</f>
        <v>20</v>
      </c>
      <c r="AD21" s="212">
        <f>'Quadro 1'!Y21</f>
        <v>14</v>
      </c>
      <c r="AE21" s="212">
        <f>'Quadro 1'!Z21</f>
        <v>34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0</v>
      </c>
      <c r="J48" s="226">
        <f t="shared" si="3"/>
        <v>6</v>
      </c>
      <c r="K48" s="226">
        <f t="shared" si="3"/>
        <v>8</v>
      </c>
      <c r="L48" s="226">
        <f t="shared" si="3"/>
        <v>10</v>
      </c>
      <c r="M48" s="226">
        <f t="shared" si="3"/>
        <v>10</v>
      </c>
      <c r="N48" s="226">
        <f t="shared" si="3"/>
        <v>3</v>
      </c>
      <c r="O48" s="226">
        <f t="shared" si="3"/>
        <v>3</v>
      </c>
      <c r="P48" s="226">
        <f t="shared" si="3"/>
        <v>0</v>
      </c>
      <c r="Q48" s="226">
        <f t="shared" si="3"/>
        <v>2</v>
      </c>
      <c r="R48" s="226">
        <f t="shared" si="3"/>
        <v>1</v>
      </c>
      <c r="S48" s="226">
        <f t="shared" si="3"/>
        <v>2</v>
      </c>
      <c r="T48" s="226">
        <f t="shared" si="3"/>
        <v>0</v>
      </c>
      <c r="U48" s="226">
        <f t="shared" si="3"/>
        <v>1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21</v>
      </c>
      <c r="AA48" s="226">
        <f t="shared" si="3"/>
        <v>26</v>
      </c>
      <c r="AB48" s="226">
        <f>Z48+AA48</f>
        <v>47</v>
      </c>
    </row>
    <row r="49" spans="1:28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21</v>
      </c>
      <c r="AA49" s="70">
        <f>'Quadro 1'!Y48</f>
        <v>26</v>
      </c>
      <c r="AB49" s="70">
        <f>'Quadro 1'!Z48</f>
        <v>47</v>
      </c>
    </row>
    <row r="50" spans="1:28" s="53" customFormat="1" ht="21.75" customHeight="1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3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C22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3" customFormat="1" ht="15" customHeight="1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2" s="53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/>
      <c r="E10" s="358"/>
      <c r="F10" s="314"/>
      <c r="G10" s="358">
        <v>3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3</v>
      </c>
      <c r="V10" s="225">
        <f t="shared" si="1"/>
        <v>3</v>
      </c>
      <c r="W10" s="212">
        <f>'Quadro 1'!X10</f>
        <v>0</v>
      </c>
      <c r="X10" s="212">
        <f>'Quadro 1'!Y10</f>
        <v>3</v>
      </c>
      <c r="Y10" s="212">
        <f>'Quadro 1'!Z10</f>
        <v>3</v>
      </c>
    </row>
    <row r="11" spans="1:25" s="69" customFormat="1" ht="24.95" customHeight="1">
      <c r="A11" s="374" t="s">
        <v>46</v>
      </c>
      <c r="B11" s="366"/>
      <c r="C11" s="367"/>
      <c r="D11" s="314"/>
      <c r="E11" s="358">
        <v>1</v>
      </c>
      <c r="F11" s="314"/>
      <c r="G11" s="358">
        <v>4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5</v>
      </c>
      <c r="V11" s="225">
        <f t="shared" si="1"/>
        <v>5</v>
      </c>
      <c r="W11" s="212">
        <f>'Quadro 1'!X11</f>
        <v>0</v>
      </c>
      <c r="X11" s="212">
        <f>'Quadro 1'!Y11</f>
        <v>5</v>
      </c>
      <c r="Y11" s="212">
        <f>'Quadro 1'!Z11</f>
        <v>5</v>
      </c>
    </row>
    <row r="12" spans="1:25" s="69" customFormat="1" ht="24.95" customHeight="1">
      <c r="A12" s="374" t="s">
        <v>47</v>
      </c>
      <c r="B12" s="366"/>
      <c r="C12" s="367"/>
      <c r="D12" s="314"/>
      <c r="E12" s="358">
        <v>1</v>
      </c>
      <c r="F12" s="314"/>
      <c r="G12" s="358">
        <v>3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4</v>
      </c>
      <c r="V12" s="225">
        <f t="shared" si="1"/>
        <v>4</v>
      </c>
      <c r="W12" s="212">
        <f>'Quadro 1'!X12</f>
        <v>0</v>
      </c>
      <c r="X12" s="212">
        <f>'Quadro 1'!Y12</f>
        <v>4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7</v>
      </c>
      <c r="C21" s="367">
        <v>5</v>
      </c>
      <c r="D21" s="314">
        <v>3</v>
      </c>
      <c r="E21" s="358">
        <v>2</v>
      </c>
      <c r="F21" s="314">
        <v>8</v>
      </c>
      <c r="G21" s="358">
        <v>3</v>
      </c>
      <c r="H21" s="314">
        <v>2</v>
      </c>
      <c r="I21" s="358">
        <v>4</v>
      </c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20</v>
      </c>
      <c r="U21" s="225">
        <f t="shared" si="0"/>
        <v>14</v>
      </c>
      <c r="V21" s="225">
        <f t="shared" si="1"/>
        <v>34</v>
      </c>
      <c r="W21" s="212">
        <f>'Quadro 1'!X21</f>
        <v>20</v>
      </c>
      <c r="X21" s="212">
        <f>'Quadro 1'!Y21</f>
        <v>14</v>
      </c>
      <c r="Y21" s="212">
        <f>'Quadro 1'!Z21</f>
        <v>34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7</v>
      </c>
      <c r="C48" s="226">
        <f t="shared" si="2"/>
        <v>5</v>
      </c>
      <c r="D48" s="226">
        <f t="shared" si="2"/>
        <v>3</v>
      </c>
      <c r="E48" s="226">
        <f t="shared" si="2"/>
        <v>4</v>
      </c>
      <c r="F48" s="226">
        <f t="shared" si="2"/>
        <v>9</v>
      </c>
      <c r="G48" s="226">
        <f t="shared" si="2"/>
        <v>13</v>
      </c>
      <c r="H48" s="226">
        <f t="shared" si="2"/>
        <v>2</v>
      </c>
      <c r="I48" s="226">
        <f t="shared" si="2"/>
        <v>4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21</v>
      </c>
      <c r="U48" s="226">
        <f>SUM(U4:U47)</f>
        <v>26</v>
      </c>
      <c r="V48" s="226">
        <f>T48+U48</f>
        <v>47</v>
      </c>
    </row>
    <row r="49" spans="20:22" s="53" customFormat="1" ht="9.95" customHeight="1">
      <c r="T49" s="71">
        <f>'Quadro 1'!X48</f>
        <v>21</v>
      </c>
      <c r="U49" s="71">
        <f>'Quadro 1'!Y48</f>
        <v>26</v>
      </c>
      <c r="V49" s="71">
        <f>'Quadro 1'!Z48</f>
        <v>47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C22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2" customFormat="1" ht="24.95" customHeight="1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4" s="72" customFormat="1" ht="15" customHeight="1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>
        <v>2</v>
      </c>
      <c r="R10" s="314"/>
      <c r="S10" s="358"/>
      <c r="T10" s="314"/>
      <c r="U10" s="358"/>
      <c r="V10" s="225">
        <f t="shared" si="0"/>
        <v>0</v>
      </c>
      <c r="W10" s="225">
        <f t="shared" si="0"/>
        <v>3</v>
      </c>
      <c r="X10" s="225">
        <f t="shared" si="1"/>
        <v>3</v>
      </c>
      <c r="Y10" s="73">
        <f>'Quadro 1'!X10</f>
        <v>0</v>
      </c>
      <c r="Z10" s="73">
        <f>'Quadro 1'!Y10</f>
        <v>3</v>
      </c>
      <c r="AA10" s="73">
        <f>'Quadro 1'!Z10</f>
        <v>3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5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5</v>
      </c>
      <c r="X11" s="225">
        <f t="shared" si="1"/>
        <v>5</v>
      </c>
      <c r="Y11" s="73">
        <f>'Quadro 1'!X11</f>
        <v>0</v>
      </c>
      <c r="Z11" s="73">
        <f>'Quadro 1'!Y11</f>
        <v>5</v>
      </c>
      <c r="AA11" s="73">
        <f>'Quadro 1'!Z11</f>
        <v>5</v>
      </c>
    </row>
    <row r="12" spans="1:27" s="74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4</v>
      </c>
      <c r="X12" s="225">
        <f t="shared" si="1"/>
        <v>4</v>
      </c>
      <c r="Y12" s="73">
        <f>'Quadro 1'!X12</f>
        <v>0</v>
      </c>
      <c r="Z12" s="73">
        <f>'Quadro 1'!Y12</f>
        <v>4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3</v>
      </c>
      <c r="Q21" s="358"/>
      <c r="R21" s="314">
        <v>8</v>
      </c>
      <c r="S21" s="358">
        <v>7</v>
      </c>
      <c r="T21" s="314">
        <v>9</v>
      </c>
      <c r="U21" s="358">
        <v>7</v>
      </c>
      <c r="V21" s="225">
        <f t="shared" si="0"/>
        <v>20</v>
      </c>
      <c r="W21" s="225">
        <f t="shared" si="0"/>
        <v>14</v>
      </c>
      <c r="X21" s="225">
        <f t="shared" si="1"/>
        <v>34</v>
      </c>
      <c r="Y21" s="73">
        <f>'Quadro 1'!X21</f>
        <v>20</v>
      </c>
      <c r="Z21" s="73">
        <f>'Quadro 1'!Y21</f>
        <v>14</v>
      </c>
      <c r="AA21" s="73">
        <f>'Quadro 1'!Z21</f>
        <v>34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7</v>
      </c>
      <c r="N48" s="226">
        <f t="shared" si="2"/>
        <v>0</v>
      </c>
      <c r="O48" s="226">
        <f t="shared" si="2"/>
        <v>1</v>
      </c>
      <c r="P48" s="226">
        <f t="shared" si="2"/>
        <v>3</v>
      </c>
      <c r="Q48" s="226">
        <f t="shared" si="2"/>
        <v>2</v>
      </c>
      <c r="R48" s="226">
        <f t="shared" si="2"/>
        <v>8</v>
      </c>
      <c r="S48" s="226">
        <f t="shared" si="2"/>
        <v>7</v>
      </c>
      <c r="T48" s="226">
        <f t="shared" si="2"/>
        <v>9</v>
      </c>
      <c r="U48" s="226">
        <f t="shared" si="2"/>
        <v>7</v>
      </c>
      <c r="V48" s="226">
        <f t="shared" si="2"/>
        <v>21</v>
      </c>
      <c r="W48" s="226">
        <f t="shared" si="2"/>
        <v>26</v>
      </c>
      <c r="X48" s="226">
        <f>V48+W48</f>
        <v>47</v>
      </c>
    </row>
    <row r="49" spans="1:24" s="53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21</v>
      </c>
      <c r="W49" s="70">
        <f>'Quadro 1'!Y48</f>
        <v>26</v>
      </c>
      <c r="X49" s="70">
        <f>'Quadro 1'!Z48</f>
        <v>47</v>
      </c>
    </row>
    <row r="50" spans="1:24" s="72" customFormat="1" ht="24.95" customHeight="1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4" s="72" customFormat="1" ht="15" customHeight="1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3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C11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7" customFormat="1" ht="15" customHeight="1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D1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ESTGOH</cp:lastModifiedBy>
  <cp:lastPrinted>2017-03-07T10:50:44Z</cp:lastPrinted>
  <dcterms:created xsi:type="dcterms:W3CDTF">2012-02-27T12:23:18Z</dcterms:created>
  <dcterms:modified xsi:type="dcterms:W3CDTF">2017-03-17T18:25:36Z</dcterms:modified>
  <cp:category/>
  <cp:version/>
  <cp:contentType/>
  <cp:contentStatus/>
</cp:coreProperties>
</file>