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tabRatio="926" activeTab="0"/>
  </bookViews>
  <sheets>
    <sheet name="1.Identificação " sheetId="10" r:id="rId1"/>
    <sheet name="2.Formação " sheetId="12" r:id="rId2"/>
    <sheet name="3.CE_Comp. Téc.-Cient." sheetId="1" r:id="rId3"/>
    <sheet name="4.CE_Comp. Prof_Inst." sheetId="6" r:id="rId4"/>
    <sheet name="5.CE_Pontuação" sheetId="11" r:id="rId5"/>
  </sheets>
  <definedNames>
    <definedName name="_xlnm.Print_Area" localSheetId="0">'1.Identificação '!$B$1:$H$19</definedName>
    <definedName name="_xlnm.Print_Area" localSheetId="2">'3.CE_Comp. Téc.-Cient.'!$B$2:$K$32</definedName>
    <definedName name="_xlnm.Print_Area" localSheetId="3">'4.CE_Comp. Prof_Inst.'!$B$2:$K$29</definedName>
    <definedName name="_xlnm.Print_Titles" localSheetId="2">'3.CE_Comp. Téc.-Cient.'!$2:$13</definedName>
    <definedName name="_xlnm.Print_Titles" localSheetId="3">'4.CE_Comp. Prof_Inst.'!$2:$13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<sst xmlns="http://schemas.openxmlformats.org/spreadsheetml/2006/main" count="263" uniqueCount="195">
  <si>
    <t>Elementos a valorizar</t>
  </si>
  <si>
    <t>Nome do Candidato:</t>
  </si>
  <si>
    <t>Dimensão</t>
  </si>
  <si>
    <t>Item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</si>
  <si>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</si>
  <si>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t>Unidade</t>
  </si>
  <si>
    <t>Pontos</t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</si>
  <si>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</si>
  <si>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Pontuação Total</t>
  </si>
  <si>
    <t>Pontuação Total</t>
  </si>
  <si>
    <t xml:space="preserve">Pontuação a Considerar </t>
  </si>
  <si>
    <t>Factor de ponderação</t>
  </si>
  <si>
    <t>Pontuação Ponderada</t>
  </si>
  <si>
    <t>Especialidade</t>
  </si>
  <si>
    <t>Sub-Total</t>
  </si>
  <si>
    <t>Pontuação a considerar</t>
  </si>
  <si>
    <t>Dimensão</t>
  </si>
  <si>
    <t>Item</t>
  </si>
  <si>
    <t>Doutoramento:</t>
  </si>
  <si>
    <t>Mestrado:</t>
  </si>
  <si>
    <t>Licenciatura:</t>
  </si>
  <si>
    <t>Auto-Pontuação do candidato</t>
  </si>
  <si>
    <t>VIII</t>
  </si>
  <si>
    <t>C1</t>
  </si>
  <si>
    <t>Unidade</t>
  </si>
  <si>
    <t xml:space="preserve">Nº (ou fracção) de elementos a pontuar </t>
  </si>
  <si>
    <t>Auto-Pontuação do candidato</t>
  </si>
  <si>
    <t>Pontuação do candidato</t>
  </si>
  <si>
    <t>artigo</t>
  </si>
  <si>
    <t>Componente Técnico-Científica</t>
  </si>
  <si>
    <t>Sub-Total</t>
  </si>
  <si>
    <t xml:space="preserve">          IDENTIFICAÇÃO</t>
  </si>
  <si>
    <t>Nome do candidato:</t>
  </si>
  <si>
    <t>Telemóvel:</t>
  </si>
  <si>
    <t>e-mail:</t>
  </si>
  <si>
    <t>Habilitação Académica:</t>
  </si>
  <si>
    <t>Área Disciplinar</t>
  </si>
  <si>
    <t>curso</t>
  </si>
  <si>
    <t>I</t>
  </si>
  <si>
    <t>II</t>
  </si>
  <si>
    <t>III</t>
  </si>
  <si>
    <t>IV</t>
  </si>
  <si>
    <t>V</t>
  </si>
  <si>
    <t>VI</t>
  </si>
  <si>
    <t>VII</t>
  </si>
  <si>
    <t>livro</t>
  </si>
  <si>
    <t>C3</t>
  </si>
  <si>
    <t>C4</t>
  </si>
  <si>
    <t>C5</t>
  </si>
  <si>
    <t>C6</t>
  </si>
  <si>
    <t>C7</t>
  </si>
  <si>
    <t>C8</t>
  </si>
  <si>
    <t>C9</t>
  </si>
  <si>
    <t>C10</t>
  </si>
  <si>
    <t>capítulo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</si>
  <si>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</si>
  <si>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</si>
  <si>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</si>
  <si>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</si>
  <si>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</si>
  <si>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</si>
  <si>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</si>
  <si>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</si>
  <si>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</si>
  <si>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</si>
  <si>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evento</t>
  </si>
  <si>
    <t>C2</t>
  </si>
  <si>
    <t>P4</t>
  </si>
  <si>
    <t>P1</t>
  </si>
  <si>
    <t>P2</t>
  </si>
  <si>
    <t>P5</t>
  </si>
  <si>
    <t xml:space="preserve">Livro de edição internacional com ISBN </t>
  </si>
  <si>
    <t xml:space="preserve">Livro de edição nacional com ISBN </t>
  </si>
  <si>
    <t>apresentação</t>
  </si>
  <si>
    <t xml:space="preserve">Pontuação máxima a considerar </t>
  </si>
  <si>
    <t>uc/ano letivo</t>
  </si>
  <si>
    <t>COMPONENTE TÉCNICO-CIENTÍFICA (Ponderação na Pontuação Final =</t>
  </si>
  <si>
    <t>Produção</t>
  </si>
  <si>
    <t>Dimensão</t>
  </si>
  <si>
    <t>IX</t>
  </si>
  <si>
    <t>Reconhecimento</t>
  </si>
  <si>
    <t>C21</t>
  </si>
  <si>
    <t>C22</t>
  </si>
  <si>
    <t>C23</t>
  </si>
  <si>
    <t>Participação em conferencias como Chair, discussant, presidente de mesa, moderador ou equivalente</t>
  </si>
  <si>
    <t>júri</t>
  </si>
  <si>
    <t>projeto</t>
  </si>
  <si>
    <t>publicação</t>
  </si>
  <si>
    <t>conferência</t>
  </si>
  <si>
    <t>Categoria Profissional:</t>
  </si>
  <si>
    <t>Unidade Orgânica do IPC:</t>
  </si>
  <si>
    <t>Pontuação Final</t>
  </si>
  <si>
    <t>Avaliação e Pontuação do Curriculo Escrito do Candidato (CE)</t>
  </si>
  <si>
    <t xml:space="preserve">1. </t>
  </si>
  <si>
    <t xml:space="preserve">CONCURSO ESPECIAL (PREVPAP) PARA INVESTIGADOR AUXILIAR </t>
  </si>
  <si>
    <t>CONCURSO ESPECIAL (PREVPAP) PARA INVESTIGADOR AUXILIAR</t>
  </si>
  <si>
    <t>Avaliação e Pontuação do Curriculo do Candidato</t>
  </si>
  <si>
    <t>Pós-Graduações</t>
  </si>
  <si>
    <t>TOTAL DA COMPONENTE FORMAÇÃO</t>
  </si>
  <si>
    <t>Pós-Graduações da responsabilidade de Instituições Científicas e Profissionais</t>
  </si>
  <si>
    <t>Cursos com ≥ 50h</t>
  </si>
  <si>
    <t>Cursos com ≤49</t>
  </si>
  <si>
    <t>Participação  em júris de doutoramento ou equivalente</t>
  </si>
  <si>
    <t>Componente Profissional/Institucional</t>
  </si>
  <si>
    <t>PONTUAÇÃO DO CURRICULO</t>
  </si>
  <si>
    <t>Atividade Letiva</t>
  </si>
  <si>
    <t>Titulos Profissionais</t>
  </si>
  <si>
    <t>Especialista por ordem profissional</t>
  </si>
  <si>
    <t>Titulo</t>
  </si>
  <si>
    <t>pareceres</t>
  </si>
  <si>
    <t>pareceres em que foi relatora principal</t>
  </si>
  <si>
    <t>TOTAL DA COMPONENTE PROFISSIONAL E INSTITUCIONAL</t>
  </si>
  <si>
    <t>Identificação da(s) página(s) do curriculum correspondente(s)</t>
  </si>
  <si>
    <t>Projetos submetidos a entidades financiadoras internacionais</t>
  </si>
  <si>
    <t>Comissão de Ética do IPC</t>
  </si>
  <si>
    <t>Pós-Graduações da responsabilidade de Instituições de Ensino Superior</t>
  </si>
  <si>
    <t>artigo/poster</t>
  </si>
  <si>
    <t xml:space="preserve">Artigo/poster em ata de encontro científico </t>
  </si>
  <si>
    <t xml:space="preserve">Relatório Científico e/ou Técnico </t>
  </si>
  <si>
    <t>Apresentação oral/poster em evento técnico-científico  (sem publicação em ata)</t>
  </si>
  <si>
    <t>Organização de eventos científicos</t>
  </si>
  <si>
    <t>Participação em comité Cientifico de conferência/Congresso</t>
  </si>
  <si>
    <t>P3</t>
  </si>
  <si>
    <t>Participação na Comissão de Ética ou equivalente</t>
  </si>
  <si>
    <t>P6</t>
  </si>
  <si>
    <t>P7</t>
  </si>
  <si>
    <t>P8</t>
  </si>
  <si>
    <t xml:space="preserve">Atividade Profissional como Investigadora </t>
  </si>
  <si>
    <t xml:space="preserve">TOTAL DA COMPONENTE TÉCNICO-CIENTÍFICA </t>
  </si>
  <si>
    <t xml:space="preserve"> Vice Presidência de Comissão de Ética do IPC</t>
  </si>
  <si>
    <t>Presidência de Comissão de Ética do IPC</t>
  </si>
  <si>
    <t>P9</t>
  </si>
  <si>
    <r>
      <t>Artigo em revista científica não indexada com</t>
    </r>
    <r>
      <rPr>
        <i/>
        <sz val="10"/>
        <rFont val="Calibri"/>
        <family val="2"/>
      </rPr>
      <t xml:space="preserve"> referee</t>
    </r>
  </si>
  <si>
    <t>PG1</t>
  </si>
  <si>
    <t>PG2</t>
  </si>
  <si>
    <t>PG3</t>
  </si>
  <si>
    <t>PG4</t>
  </si>
  <si>
    <t xml:space="preserve">Capítulo de livro de edição internacional com ISBN </t>
  </si>
  <si>
    <t xml:space="preserve">Capítulo de livro de edição nacional com ISBN </t>
  </si>
  <si>
    <t>Projetos aprovados por entidades financiadoras internacionais</t>
  </si>
  <si>
    <t>Projetos submetidos a entidades financiadoras nacionais</t>
  </si>
  <si>
    <t>Projetos aprovados por entidades financiadoras nacionais</t>
  </si>
  <si>
    <t xml:space="preserve">Avaliação de Projetos Científicos Internacionais </t>
  </si>
  <si>
    <t>Avaliação de projetos nacionais</t>
  </si>
  <si>
    <t>C24</t>
  </si>
  <si>
    <t>C25</t>
  </si>
  <si>
    <t>C26</t>
  </si>
  <si>
    <t>Pós-Doutoramento</t>
  </si>
  <si>
    <t>Pós-Doutoramentos da responsabilidade de Instituições de Ensino Superior</t>
  </si>
  <si>
    <t>PG5</t>
  </si>
  <si>
    <t xml:space="preserve">Outras formações </t>
  </si>
  <si>
    <t>Revisão de artigos para revistas científicas indexadas na SCOPUS/ISIS</t>
  </si>
  <si>
    <t>Avaliado como Muito Bom</t>
  </si>
  <si>
    <t>Avaliado como Bom</t>
  </si>
  <si>
    <t>Avaliado como Excelente</t>
  </si>
  <si>
    <t>Participação em Centro de Investigação/Projetos de Investigação no IPC</t>
  </si>
  <si>
    <t>Unidade/mês</t>
  </si>
  <si>
    <t>mês</t>
  </si>
  <si>
    <t>participação</t>
  </si>
  <si>
    <t>Outras ações relevantes</t>
  </si>
  <si>
    <t>ação/atividade</t>
  </si>
  <si>
    <t>Total</t>
  </si>
  <si>
    <t>COMPONENTE PROFISSIONAL E INSTITUCIONAL=</t>
  </si>
  <si>
    <t>Editor de publicação científica periódica indexada SCOPUS/ISIS</t>
  </si>
  <si>
    <t>C27</t>
  </si>
  <si>
    <t>C28</t>
  </si>
  <si>
    <t>relatório</t>
  </si>
  <si>
    <t>Formação não conferentes de grau   (Ponderação na Pontuação Final =</t>
  </si>
  <si>
    <t xml:space="preserve">Docência de unidades curriculares (uc) de cursos de 1º ciclo ou 2º ciclos do ensino superior </t>
  </si>
  <si>
    <t>Citação</t>
  </si>
  <si>
    <t>C29</t>
  </si>
  <si>
    <t>Citações (excluindo auto-citações) medidas no Google Académico</t>
  </si>
  <si>
    <t xml:space="preserve">Artigo em revista científica indexada (excluindo SCOPUS/ISI) </t>
  </si>
  <si>
    <t>Editor de publicação científica periódica indexada (excluindo SCOPUS/ISI)</t>
  </si>
  <si>
    <t>Membro de corpo editorial de publicação científica periódica indexada SCOPUS/ISI</t>
  </si>
  <si>
    <t>Membro de corpo editorial de publicação científica periódica indexada (excluindo SCOPUS/ISI)</t>
  </si>
  <si>
    <r>
      <t>Artigo em revista indexada</t>
    </r>
    <r>
      <rPr>
        <sz val="10"/>
        <color theme="1"/>
        <rFont val="Calibri"/>
        <family val="2"/>
        <scheme val="minor"/>
      </rPr>
      <t xml:space="preserve"> a SCOPUS/ISI</t>
    </r>
  </si>
  <si>
    <t>Artigo aceite para publicação (ainda publicado) em revista indexada a SCOPUS/ISI</t>
  </si>
  <si>
    <t>Artigo aceite para publicação (ainda não publicado) em revista científica indexada (excluindo SCOPUS/ISI)</t>
  </si>
  <si>
    <t>Patentes</t>
  </si>
  <si>
    <t>patente</t>
  </si>
  <si>
    <t>Prémio</t>
  </si>
  <si>
    <t>Prémio internacional em concurso com júri</t>
  </si>
  <si>
    <t>Prémio nacional em concurso com júri</t>
  </si>
  <si>
    <t>C30</t>
  </si>
  <si>
    <t>C31</t>
  </si>
  <si>
    <t>C32</t>
  </si>
  <si>
    <t>Exercicio de funções de investigador(a) em centro de investigação científica avaliado pela FCT</t>
  </si>
  <si>
    <t>Coordenação de projectos de investigação financiados por entidades externas</t>
  </si>
  <si>
    <t>P10</t>
  </si>
  <si>
    <t>Revisão de artigos para revistas científicas indexadas (excluindo SCOPUS/ISIS)</t>
  </si>
  <si>
    <t>projecto</t>
  </si>
  <si>
    <t>Coordenação de Observatório de Empregabilidade, grupo de investigação ou equivalente</t>
  </si>
  <si>
    <t xml:space="preserve">Outras ações com relevância científica e profissional </t>
  </si>
  <si>
    <t>Componente 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</si>
</sst>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1"/>
      <color indexed="8"/>
      <name val="Arial Narrow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12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3" tint="0.39998000860214233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9" tint="-0.499969989061355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n"/>
      <right style="thin"/>
      <top/>
      <bottom style="thin"/>
    </border>
    <border>
      <left style="medium"/>
      <right style="thick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ck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</cellStyleXfs>
  <cellXfs count="291">
    <xf numFmtId="0" fontId="0" fillId="0" borderId="0" xfId="0"/>
    <xf numFmtId="0" fontId="10" fillId="0" borderId="0" xfId="0" applyFont="1" applyAlignment="1">
      <alignment vertical="center" wrapText="1"/>
    </xf>
    <xf numFmtId="0" fontId="22" fillId="0" borderId="0" xfId="20" applyFont="1" applyAlignment="1" applyProtection="1">
      <alignment/>
      <protection/>
    </xf>
    <xf numFmtId="0" fontId="22" fillId="0" borderId="0" xfId="20" applyFont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25" fillId="0" borderId="2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7" fillId="0" borderId="0" xfId="0" applyFont="1"/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9" fontId="17" fillId="0" borderId="5" xfId="0" applyNumberFormat="1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vertical="top" wrapText="1"/>
      <protection locked="0"/>
    </xf>
    <xf numFmtId="0" fontId="18" fillId="0" borderId="8" xfId="0" applyFont="1" applyBorder="1" applyAlignment="1" applyProtection="1">
      <alignment vertical="top" wrapText="1"/>
      <protection locked="0"/>
    </xf>
    <xf numFmtId="0" fontId="18" fillId="0" borderId="9" xfId="0" applyFont="1" applyBorder="1" applyAlignment="1" applyProtection="1">
      <alignment horizontal="center" vertical="top" wrapText="1"/>
      <protection locked="0"/>
    </xf>
    <xf numFmtId="0" fontId="22" fillId="0" borderId="0" xfId="20" applyFont="1" applyBorder="1" applyAlignment="1" applyProtection="1">
      <alignment/>
      <protection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43" fillId="0" borderId="0" xfId="0" applyFont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2" fontId="45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2" fontId="45" fillId="0" borderId="17" xfId="0" applyNumberFormat="1" applyFont="1" applyBorder="1" applyAlignment="1">
      <alignment horizontal="center" vertical="center"/>
    </xf>
    <xf numFmtId="2" fontId="45" fillId="3" borderId="15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Protection="1"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38" fillId="0" borderId="0" xfId="0" applyFont="1" applyProtection="1"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wrapText="1"/>
      <protection/>
    </xf>
    <xf numFmtId="0" fontId="19" fillId="0" borderId="0" xfId="0" applyFont="1" applyProtection="1">
      <protection/>
    </xf>
    <xf numFmtId="0" fontId="19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vertical="top" wrapText="1"/>
      <protection/>
    </xf>
    <xf numFmtId="9" fontId="14" fillId="0" borderId="3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Protection="1">
      <protection/>
    </xf>
    <xf numFmtId="0" fontId="44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19" fillId="0" borderId="0" xfId="0" applyFont="1" applyBorder="1" applyProtection="1">
      <protection/>
    </xf>
    <xf numFmtId="0" fontId="20" fillId="5" borderId="7" xfId="0" applyFont="1" applyFill="1" applyBorder="1" applyAlignment="1" applyProtection="1">
      <alignment horizontal="center" vertical="center" wrapText="1"/>
      <protection/>
    </xf>
    <xf numFmtId="0" fontId="16" fillId="5" borderId="14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center" wrapText="1"/>
      <protection/>
    </xf>
    <xf numFmtId="0" fontId="16" fillId="5" borderId="19" xfId="0" applyFont="1" applyFill="1" applyBorder="1" applyAlignment="1" applyProtection="1">
      <alignment horizontal="center" vertical="center" wrapText="1"/>
      <protection/>
    </xf>
    <xf numFmtId="0" fontId="16" fillId="5" borderId="7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top" wrapText="1"/>
      <protection/>
    </xf>
    <xf numFmtId="0" fontId="16" fillId="5" borderId="1" xfId="0" applyFont="1" applyFill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2" fontId="18" fillId="0" borderId="14" xfId="0" applyNumberFormat="1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2" fontId="18" fillId="0" borderId="20" xfId="0" applyNumberFormat="1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2" fontId="18" fillId="0" borderId="22" xfId="0" applyNumberFormat="1" applyFont="1" applyBorder="1" applyAlignment="1" applyProtection="1">
      <alignment vertical="center" wrapText="1"/>
      <protection/>
    </xf>
    <xf numFmtId="2" fontId="16" fillId="3" borderId="16" xfId="0" applyNumberFormat="1" applyFont="1" applyFill="1" applyBorder="1" applyAlignment="1" applyProtection="1">
      <alignment horizontal="right" vertical="center" wrapText="1"/>
      <protection/>
    </xf>
    <xf numFmtId="0" fontId="17" fillId="2" borderId="23" xfId="0" applyFont="1" applyFill="1" applyBorder="1" applyAlignment="1" applyProtection="1">
      <alignment horizontal="right" vertical="center" wrapText="1"/>
      <protection/>
    </xf>
    <xf numFmtId="0" fontId="42" fillId="3" borderId="14" xfId="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right" vertical="center"/>
      <protection/>
    </xf>
    <xf numFmtId="2" fontId="42" fillId="0" borderId="0" xfId="0" applyNumberFormat="1" applyFont="1" applyAlignment="1" applyProtection="1">
      <alignment horizontal="right" vertical="center"/>
      <protection/>
    </xf>
    <xf numFmtId="0" fontId="42" fillId="0" borderId="3" xfId="0" applyFont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 wrapText="1"/>
      <protection/>
    </xf>
    <xf numFmtId="0" fontId="16" fillId="5" borderId="20" xfId="0" applyFont="1" applyFill="1" applyBorder="1" applyAlignment="1" applyProtection="1">
      <alignment horizontal="center" vertical="center" wrapText="1"/>
      <protection/>
    </xf>
    <xf numFmtId="0" fontId="16" fillId="5" borderId="21" xfId="0" applyFont="1" applyFill="1" applyBorder="1" applyAlignment="1" applyProtection="1">
      <alignment horizontal="center" vertical="center" wrapText="1"/>
      <protection/>
    </xf>
    <xf numFmtId="0" fontId="16" fillId="5" borderId="24" xfId="0" applyFont="1" applyFill="1" applyBorder="1" applyAlignment="1" applyProtection="1">
      <alignment horizontal="center" vertical="center" wrapText="1"/>
      <protection/>
    </xf>
    <xf numFmtId="0" fontId="16" fillId="5" borderId="25" xfId="0" applyFont="1" applyFill="1" applyBorder="1" applyAlignment="1" applyProtection="1">
      <alignment horizontal="center" vertical="center" wrapText="1"/>
      <protection/>
    </xf>
    <xf numFmtId="0" fontId="16" fillId="5" borderId="6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top" wrapText="1"/>
      <protection/>
    </xf>
    <xf numFmtId="2" fontId="18" fillId="0" borderId="14" xfId="0" applyNumberFormat="1" applyFont="1" applyBorder="1" applyAlignment="1" applyProtection="1">
      <alignment horizontal="center" vertical="top" wrapText="1"/>
      <protection/>
    </xf>
    <xf numFmtId="0" fontId="18" fillId="0" borderId="19" xfId="0" applyFont="1" applyBorder="1" applyAlignment="1" applyProtection="1">
      <alignment horizontal="center" vertical="top" wrapText="1"/>
      <protection/>
    </xf>
    <xf numFmtId="2" fontId="18" fillId="0" borderId="14" xfId="0" applyNumberFormat="1" applyFont="1" applyBorder="1" applyAlignment="1" applyProtection="1">
      <alignment vertical="top" wrapText="1"/>
      <protection/>
    </xf>
    <xf numFmtId="0" fontId="18" fillId="0" borderId="19" xfId="0" applyFont="1" applyFill="1" applyBorder="1" applyAlignment="1" applyProtection="1">
      <alignment horizontal="center" vertical="top" wrapText="1"/>
      <protection/>
    </xf>
    <xf numFmtId="0" fontId="18" fillId="0" borderId="6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top" wrapText="1"/>
      <protection/>
    </xf>
    <xf numFmtId="2" fontId="18" fillId="0" borderId="27" xfId="0" applyNumberFormat="1" applyFont="1" applyBorder="1" applyAlignment="1" applyProtection="1">
      <alignment vertical="top" wrapText="1"/>
      <protection/>
    </xf>
    <xf numFmtId="2" fontId="18" fillId="0" borderId="28" xfId="0" applyNumberFormat="1" applyFont="1" applyBorder="1" applyAlignment="1" applyProtection="1">
      <alignment vertical="top" wrapText="1"/>
      <protection/>
    </xf>
    <xf numFmtId="2" fontId="18" fillId="0" borderId="16" xfId="0" applyNumberFormat="1" applyFont="1" applyBorder="1" applyAlignment="1" applyProtection="1">
      <alignment vertical="top" wrapText="1"/>
      <protection/>
    </xf>
    <xf numFmtId="0" fontId="18" fillId="0" borderId="27" xfId="0" applyFont="1" applyBorder="1" applyAlignment="1" applyProtection="1">
      <alignment horizontal="center" vertical="top" wrapText="1"/>
      <protection/>
    </xf>
    <xf numFmtId="2" fontId="18" fillId="0" borderId="29" xfId="0" applyNumberFormat="1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2" fontId="6" fillId="2" borderId="30" xfId="0" applyNumberFormat="1" applyFont="1" applyFill="1" applyBorder="1" applyAlignment="1" applyProtection="1">
      <alignment vertical="center" wrapText="1"/>
      <protection/>
    </xf>
    <xf numFmtId="2" fontId="13" fillId="2" borderId="3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2" fontId="18" fillId="0" borderId="32" xfId="0" applyNumberFormat="1" applyFont="1" applyBorder="1" applyAlignment="1" applyProtection="1">
      <alignment vertical="top" wrapText="1"/>
      <protection/>
    </xf>
    <xf numFmtId="0" fontId="18" fillId="0" borderId="2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30" fillId="0" borderId="30" xfId="0" applyFont="1" applyBorder="1" applyAlignment="1" applyProtection="1">
      <alignment horizontal="center" vertical="top" wrapText="1"/>
      <protection/>
    </xf>
    <xf numFmtId="2" fontId="18" fillId="0" borderId="22" xfId="0" applyNumberFormat="1" applyFont="1" applyBorder="1" applyAlignment="1" applyProtection="1">
      <alignment vertical="top" wrapText="1"/>
      <protection/>
    </xf>
    <xf numFmtId="2" fontId="18" fillId="3" borderId="16" xfId="0" applyNumberFormat="1" applyFont="1" applyFill="1" applyBorder="1" applyAlignment="1" applyProtection="1">
      <alignment vertical="center" wrapText="1"/>
      <protection/>
    </xf>
    <xf numFmtId="2" fontId="27" fillId="3" borderId="23" xfId="0" applyNumberFormat="1" applyFont="1" applyFill="1" applyBorder="1" applyProtection="1"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2" fontId="33" fillId="0" borderId="3" xfId="0" applyNumberFormat="1" applyFont="1" applyBorder="1" applyAlignment="1" applyProtection="1">
      <alignment vertical="top" wrapText="1"/>
      <protection/>
    </xf>
    <xf numFmtId="2" fontId="34" fillId="0" borderId="3" xfId="0" applyNumberFormat="1" applyFont="1" applyBorder="1" applyAlignment="1" applyProtection="1">
      <alignment vertical="top" wrapText="1"/>
      <protection/>
    </xf>
    <xf numFmtId="0" fontId="28" fillId="0" borderId="0" xfId="0" applyFont="1" applyProtection="1">
      <protection/>
    </xf>
    <xf numFmtId="0" fontId="36" fillId="0" borderId="0" xfId="0" applyFont="1" applyProtection="1"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top" wrapText="1"/>
      <protection locked="0"/>
    </xf>
    <xf numFmtId="0" fontId="6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9" fontId="14" fillId="0" borderId="3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wrapText="1"/>
      <protection/>
    </xf>
    <xf numFmtId="0" fontId="16" fillId="2" borderId="18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horizontal="center" vertical="center"/>
      <protection/>
    </xf>
    <xf numFmtId="2" fontId="18" fillId="0" borderId="14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2" fontId="18" fillId="0" borderId="22" xfId="0" applyNumberFormat="1" applyFont="1" applyBorder="1" applyAlignment="1" applyProtection="1">
      <alignment horizontal="right" vertical="center"/>
      <protection/>
    </xf>
    <xf numFmtId="2" fontId="16" fillId="3" borderId="16" xfId="0" applyNumberFormat="1" applyFont="1" applyFill="1" applyBorder="1" applyAlignment="1" applyProtection="1">
      <alignment horizontal="right" vertical="center"/>
      <protection/>
    </xf>
    <xf numFmtId="0" fontId="16" fillId="2" borderId="16" xfId="0" applyFont="1" applyFill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31" fillId="0" borderId="0" xfId="0" applyFont="1" applyProtection="1">
      <protection/>
    </xf>
    <xf numFmtId="2" fontId="35" fillId="0" borderId="0" xfId="0" applyNumberFormat="1" applyFont="1" applyBorder="1" applyAlignment="1" applyProtection="1">
      <alignment horizontal="right" vertical="center"/>
      <protection/>
    </xf>
    <xf numFmtId="2" fontId="32" fillId="0" borderId="3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wrapText="1"/>
      <protection/>
    </xf>
    <xf numFmtId="0" fontId="18" fillId="0" borderId="7" xfId="0" applyFont="1" applyBorder="1" applyAlignment="1" applyProtection="1">
      <alignment horizontal="center"/>
      <protection locked="0"/>
    </xf>
    <xf numFmtId="0" fontId="0" fillId="4" borderId="0" xfId="0" applyFill="1" applyProtection="1">
      <protection/>
    </xf>
    <xf numFmtId="0" fontId="10" fillId="4" borderId="0" xfId="0" applyFont="1" applyFill="1" applyAlignment="1" applyProtection="1">
      <alignment horizontal="center" vertical="center" wrapText="1"/>
      <protection/>
    </xf>
    <xf numFmtId="0" fontId="10" fillId="4" borderId="0" xfId="0" applyFont="1" applyFill="1" applyAlignment="1" applyProtection="1">
      <alignment vertical="center" wrapText="1"/>
      <protection/>
    </xf>
    <xf numFmtId="0" fontId="9" fillId="4" borderId="0" xfId="0" applyFont="1" applyFill="1" applyAlignment="1" applyProtection="1">
      <alignment wrapText="1"/>
      <protection/>
    </xf>
    <xf numFmtId="0" fontId="28" fillId="4" borderId="0" xfId="0" applyFont="1" applyFill="1" applyAlignment="1" applyProtection="1">
      <alignment horizontal="right" vertical="center"/>
      <protection/>
    </xf>
    <xf numFmtId="0" fontId="19" fillId="4" borderId="0" xfId="0" applyFont="1" applyFill="1" applyProtection="1">
      <protection/>
    </xf>
    <xf numFmtId="0" fontId="28" fillId="4" borderId="0" xfId="0" applyFont="1" applyFill="1" applyProtection="1">
      <protection/>
    </xf>
    <xf numFmtId="0" fontId="28" fillId="4" borderId="0" xfId="0" applyFont="1" applyFill="1" applyAlignment="1" applyProtection="1">
      <alignment horizontal="right"/>
      <protection/>
    </xf>
    <xf numFmtId="0" fontId="0" fillId="4" borderId="14" xfId="0" applyFill="1" applyBorder="1" applyProtection="1">
      <protection/>
    </xf>
    <xf numFmtId="0" fontId="11" fillId="4" borderId="14" xfId="0" applyFont="1" applyFill="1" applyBorder="1" applyAlignment="1" applyProtection="1">
      <alignment horizontal="center"/>
      <protection/>
    </xf>
    <xf numFmtId="0" fontId="11" fillId="4" borderId="14" xfId="0" applyFont="1" applyFill="1" applyBorder="1" applyAlignment="1" applyProtection="1">
      <alignment horizontal="right"/>
      <protection/>
    </xf>
    <xf numFmtId="0" fontId="11" fillId="4" borderId="19" xfId="0" applyFont="1" applyFill="1" applyBorder="1" applyAlignment="1" applyProtection="1">
      <alignment horizontal="center"/>
      <protection/>
    </xf>
    <xf numFmtId="0" fontId="11" fillId="4" borderId="1" xfId="0" applyFont="1" applyFill="1" applyBorder="1" applyAlignment="1" applyProtection="1">
      <alignment horizontal="center"/>
      <protection/>
    </xf>
    <xf numFmtId="0" fontId="19" fillId="4" borderId="19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19" fillId="4" borderId="19" xfId="0" applyFont="1" applyFill="1" applyBorder="1" applyProtection="1">
      <protection locked="0"/>
    </xf>
    <xf numFmtId="0" fontId="19" fillId="4" borderId="34" xfId="0" applyFont="1" applyFill="1" applyBorder="1" applyProtection="1">
      <protection locked="0"/>
    </xf>
    <xf numFmtId="0" fontId="19" fillId="4" borderId="1" xfId="0" applyFont="1" applyFill="1" applyBorder="1" applyProtection="1">
      <protection locked="0"/>
    </xf>
    <xf numFmtId="0" fontId="19" fillId="4" borderId="19" xfId="0" applyFont="1" applyFill="1" applyBorder="1" applyAlignment="1" applyProtection="1">
      <alignment horizontal="left" vertical="top"/>
      <protection locked="0"/>
    </xf>
    <xf numFmtId="0" fontId="19" fillId="4" borderId="34" xfId="0" applyFont="1" applyFill="1" applyBorder="1" applyAlignment="1" applyProtection="1">
      <alignment horizontal="left" vertical="top"/>
      <protection locked="0"/>
    </xf>
    <xf numFmtId="0" fontId="19" fillId="4" borderId="1" xfId="0" applyFont="1" applyFill="1" applyBorder="1" applyAlignment="1" applyProtection="1">
      <alignment horizontal="left" vertical="top"/>
      <protection locked="0"/>
    </xf>
    <xf numFmtId="0" fontId="19" fillId="4" borderId="34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vertical="center" wrapText="1"/>
      <protection/>
    </xf>
    <xf numFmtId="0" fontId="15" fillId="4" borderId="0" xfId="0" applyFont="1" applyFill="1" applyAlignment="1" applyProtection="1">
      <alignment wrapText="1"/>
      <protection/>
    </xf>
    <xf numFmtId="0" fontId="43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wrapText="1"/>
      <protection/>
    </xf>
    <xf numFmtId="0" fontId="18" fillId="0" borderId="35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wrapText="1"/>
      <protection/>
    </xf>
    <xf numFmtId="0" fontId="17" fillId="2" borderId="16" xfId="0" applyFont="1" applyFill="1" applyBorder="1" applyAlignment="1" applyProtection="1">
      <alignment horizontal="center" wrapText="1"/>
      <protection/>
    </xf>
    <xf numFmtId="0" fontId="42" fillId="6" borderId="0" xfId="0" applyFont="1" applyFill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16" fillId="5" borderId="19" xfId="0" applyFont="1" applyFill="1" applyBorder="1" applyAlignment="1" applyProtection="1">
      <alignment horizontal="center" vertical="center" wrapText="1"/>
      <protection/>
    </xf>
    <xf numFmtId="0" fontId="16" fillId="5" borderId="1" xfId="0" applyFont="1" applyFill="1" applyBorder="1" applyAlignment="1" applyProtection="1">
      <alignment horizontal="center" vertical="center" wrapText="1"/>
      <protection/>
    </xf>
    <xf numFmtId="0" fontId="16" fillId="5" borderId="14" xfId="0" applyFont="1" applyFill="1" applyBorder="1" applyAlignment="1" applyProtection="1">
      <alignment horizontal="center" vertical="center" wrapText="1"/>
      <protection/>
    </xf>
    <xf numFmtId="0" fontId="20" fillId="5" borderId="20" xfId="0" applyFont="1" applyFill="1" applyBorder="1" applyAlignment="1" applyProtection="1">
      <alignment horizontal="center" vertical="center" wrapText="1"/>
      <protection/>
    </xf>
    <xf numFmtId="0" fontId="20" fillId="5" borderId="16" xfId="0" applyFont="1" applyFill="1" applyBorder="1" applyAlignment="1" applyProtection="1">
      <alignment horizontal="center" vertical="center" wrapText="1"/>
      <protection/>
    </xf>
    <xf numFmtId="0" fontId="20" fillId="5" borderId="21" xfId="0" applyFont="1" applyFill="1" applyBorder="1" applyAlignment="1" applyProtection="1">
      <alignment horizontal="center" vertical="center" wrapText="1"/>
      <protection/>
    </xf>
    <xf numFmtId="0" fontId="19" fillId="5" borderId="6" xfId="0" applyFont="1" applyFill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horizontal="center" vertical="center" wrapText="1"/>
      <protection/>
    </xf>
    <xf numFmtId="0" fontId="16" fillId="5" borderId="28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36" xfId="0" applyFont="1" applyBorder="1" applyAlignment="1" applyProtection="1">
      <alignment horizontal="center"/>
      <protection/>
    </xf>
    <xf numFmtId="0" fontId="19" fillId="0" borderId="4" xfId="0" applyFont="1" applyBorder="1" applyAlignment="1" applyProtection="1">
      <alignment horizontal="center"/>
      <protection/>
    </xf>
    <xf numFmtId="0" fontId="16" fillId="5" borderId="20" xfId="0" applyFont="1" applyFill="1" applyBorder="1" applyAlignment="1" applyProtection="1">
      <alignment horizontal="center" vertical="center" wrapText="1"/>
      <protection/>
    </xf>
    <xf numFmtId="0" fontId="16" fillId="5" borderId="16" xfId="0" applyFont="1" applyFill="1" applyBorder="1" applyAlignment="1" applyProtection="1">
      <alignment horizontal="center" vertical="center" wrapText="1"/>
      <protection/>
    </xf>
    <xf numFmtId="0" fontId="20" fillId="5" borderId="27" xfId="0" applyFont="1" applyFill="1" applyBorder="1" applyAlignment="1" applyProtection="1">
      <alignment horizontal="center" vertical="center" wrapText="1"/>
      <protection/>
    </xf>
    <xf numFmtId="0" fontId="16" fillId="5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Border="1" applyProtection="1">
      <protection/>
    </xf>
    <xf numFmtId="0" fontId="19" fillId="0" borderId="39" xfId="0" applyFont="1" applyBorder="1" applyProtection="1">
      <protection/>
    </xf>
    <xf numFmtId="0" fontId="7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24" fillId="5" borderId="6" xfId="0" applyFont="1" applyFill="1" applyBorder="1" applyAlignment="1" applyProtection="1">
      <alignment wrapText="1"/>
      <protection/>
    </xf>
    <xf numFmtId="0" fontId="24" fillId="5" borderId="28" xfId="0" applyFont="1" applyFill="1" applyBorder="1" applyAlignment="1" applyProtection="1">
      <alignment wrapText="1"/>
      <protection/>
    </xf>
    <xf numFmtId="0" fontId="0" fillId="0" borderId="38" xfId="0" applyBorder="1" applyProtection="1">
      <protection/>
    </xf>
    <xf numFmtId="0" fontId="0" fillId="0" borderId="39" xfId="0" applyBorder="1" applyProtection="1"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18" fillId="0" borderId="14" xfId="0" applyNumberFormat="1" applyFont="1" applyBorder="1" applyAlignment="1" applyProtection="1">
      <alignment horizontal="left" vertical="top" wrapText="1"/>
      <protection/>
    </xf>
    <xf numFmtId="2" fontId="18" fillId="0" borderId="19" xfId="0" applyNumberFormat="1" applyFont="1" applyBorder="1" applyAlignment="1" applyProtection="1">
      <alignment horizontal="left" vertical="top" wrapText="1"/>
      <protection/>
    </xf>
    <xf numFmtId="2" fontId="18" fillId="0" borderId="1" xfId="0" applyNumberFormat="1" applyFont="1" applyBorder="1" applyAlignment="1" applyProtection="1">
      <alignment horizontal="left" vertical="top" wrapText="1"/>
      <protection/>
    </xf>
    <xf numFmtId="0" fontId="17" fillId="2" borderId="19" xfId="0" applyFont="1" applyFill="1" applyBorder="1" applyAlignment="1" applyProtection="1">
      <alignment horizontal="center" vertical="center" wrapText="1"/>
      <protection/>
    </xf>
    <xf numFmtId="0" fontId="17" fillId="2" borderId="34" xfId="0" applyFont="1" applyFill="1" applyBorder="1" applyAlignment="1" applyProtection="1">
      <alignment horizontal="center" vertical="center" wrapText="1"/>
      <protection/>
    </xf>
    <xf numFmtId="0" fontId="17" fillId="2" borderId="4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28" fillId="6" borderId="0" xfId="0" applyFont="1" applyFill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 vertical="center" wrapText="1"/>
      <protection/>
    </xf>
    <xf numFmtId="0" fontId="17" fillId="2" borderId="28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left" vertical="top"/>
      <protection/>
    </xf>
    <xf numFmtId="0" fontId="27" fillId="0" borderId="25" xfId="0" applyFont="1" applyBorder="1" applyAlignment="1" applyProtection="1">
      <alignment horizontal="center"/>
      <protection/>
    </xf>
    <xf numFmtId="0" fontId="27" fillId="0" borderId="36" xfId="0" applyFont="1" applyBorder="1" applyAlignment="1" applyProtection="1">
      <alignment horizontal="center"/>
      <protection/>
    </xf>
    <xf numFmtId="0" fontId="27" fillId="0" borderId="4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horizontal="center" vertical="top"/>
      <protection/>
    </xf>
    <xf numFmtId="0" fontId="27" fillId="0" borderId="36" xfId="0" applyFont="1" applyBorder="1" applyAlignment="1" applyProtection="1">
      <alignment horizontal="center" vertical="top"/>
      <protection/>
    </xf>
    <xf numFmtId="0" fontId="27" fillId="0" borderId="4" xfId="0" applyFont="1" applyBorder="1" applyAlignment="1" applyProtection="1">
      <alignment horizontal="center" vertical="top"/>
      <protection/>
    </xf>
    <xf numFmtId="2" fontId="18" fillId="0" borderId="14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Alignment="1" applyProtection="1">
      <alignment horizontal="center" vertical="top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0" fontId="10" fillId="6" borderId="0" xfId="0" applyFont="1" applyFill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/>
      <protection/>
    </xf>
    <xf numFmtId="0" fontId="18" fillId="0" borderId="1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6" fillId="3" borderId="14" xfId="0" applyFont="1" applyFill="1" applyBorder="1" applyAlignment="1" applyProtection="1">
      <alignment horizontal="center" vertical="center" wrapText="1"/>
      <protection/>
    </xf>
    <xf numFmtId="0" fontId="16" fillId="3" borderId="16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16" fillId="5" borderId="9" xfId="0" applyFont="1" applyFill="1" applyBorder="1" applyAlignment="1" applyProtection="1">
      <alignment horizontal="center" vertical="center" wrapText="1"/>
      <protection/>
    </xf>
    <xf numFmtId="0" fontId="16" fillId="5" borderId="32" xfId="0" applyFont="1" applyFill="1" applyBorder="1" applyAlignment="1" applyProtection="1">
      <alignment horizontal="center" vertical="center" wrapText="1"/>
      <protection/>
    </xf>
    <xf numFmtId="0" fontId="16" fillId="2" borderId="41" xfId="0" applyFont="1" applyFill="1" applyBorder="1" applyAlignment="1" applyProtection="1">
      <alignment horizontal="center" vertical="center" wrapText="1"/>
      <protection/>
    </xf>
    <xf numFmtId="0" fontId="16" fillId="5" borderId="21" xfId="0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16" fillId="5" borderId="20" xfId="0" applyFont="1" applyFill="1" applyBorder="1" applyAlignment="1" applyProtection="1">
      <alignment horizontal="center" vertical="center"/>
      <protection/>
    </xf>
    <xf numFmtId="0" fontId="16" fillId="5" borderId="16" xfId="0" applyFont="1" applyFill="1" applyBorder="1" applyAlignment="1" applyProtection="1">
      <alignment horizontal="center" vertical="center"/>
      <protection/>
    </xf>
    <xf numFmtId="0" fontId="16" fillId="2" borderId="21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12" fillId="0" borderId="35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left" vertical="top" wrapText="1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1" fillId="0" borderId="1" xfId="0" applyFont="1" applyBorder="1" applyAlignment="1" applyProtection="1">
      <alignment horizontal="left" vertical="top" wrapText="1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7"/>
  <sheetViews>
    <sheetView tabSelected="1" workbookViewId="0" topLeftCell="A1">
      <selection activeCell="C8" sqref="C8:H8"/>
    </sheetView>
  </sheetViews>
  <sheetFormatPr defaultColWidth="11.421875" defaultRowHeight="15"/>
  <cols>
    <col min="1" max="1" width="5.140625" style="160" customWidth="1"/>
    <col min="2" max="2" width="41.421875" style="160" customWidth="1"/>
    <col min="3" max="3" width="14.421875" style="160" customWidth="1"/>
    <col min="4" max="4" width="23.140625" style="160" customWidth="1"/>
    <col min="5" max="5" width="31.140625" style="160" customWidth="1"/>
    <col min="6" max="6" width="38.421875" style="160" customWidth="1"/>
    <col min="7" max="7" width="8.8515625" style="160" customWidth="1"/>
    <col min="8" max="8" width="4.8515625" style="160" customWidth="1"/>
    <col min="9" max="16384" width="11.421875" style="160" customWidth="1"/>
  </cols>
  <sheetData>
    <row r="2" ht="57.95" customHeight="1"/>
    <row r="3" spans="2:8" ht="36.95" customHeight="1">
      <c r="B3" s="182" t="s">
        <v>94</v>
      </c>
      <c r="C3" s="182"/>
      <c r="D3" s="182"/>
      <c r="E3" s="182"/>
      <c r="F3" s="182"/>
      <c r="G3" s="182"/>
      <c r="H3" s="182"/>
    </row>
    <row r="4" spans="2:8" ht="15" customHeight="1">
      <c r="B4" s="183"/>
      <c r="C4" s="183"/>
      <c r="D4" s="183"/>
      <c r="E4" s="183"/>
      <c r="F4" s="183"/>
      <c r="G4" s="183"/>
      <c r="H4" s="183"/>
    </row>
    <row r="5" spans="2:8" ht="15.75">
      <c r="B5" s="161"/>
      <c r="C5" s="161"/>
      <c r="D5" s="161"/>
      <c r="E5" s="161"/>
      <c r="F5" s="161"/>
      <c r="G5" s="161"/>
      <c r="H5" s="161"/>
    </row>
    <row r="6" spans="2:4" ht="18.75">
      <c r="B6" s="184" t="s">
        <v>31</v>
      </c>
      <c r="C6" s="185"/>
      <c r="D6" s="185"/>
    </row>
    <row r="7" spans="2:4" ht="15.75">
      <c r="B7" s="162"/>
      <c r="C7" s="163"/>
      <c r="D7" s="163"/>
    </row>
    <row r="8" spans="2:8" ht="21.95" customHeight="1">
      <c r="B8" s="164" t="s">
        <v>32</v>
      </c>
      <c r="C8" s="178"/>
      <c r="D8" s="179"/>
      <c r="E8" s="179"/>
      <c r="F8" s="179"/>
      <c r="G8" s="179"/>
      <c r="H8" s="180"/>
    </row>
    <row r="9" spans="2:8" ht="21.95" customHeight="1">
      <c r="B9" s="164" t="s">
        <v>89</v>
      </c>
      <c r="C9" s="173"/>
      <c r="D9" s="181"/>
      <c r="E9" s="181"/>
      <c r="F9" s="165"/>
      <c r="G9" s="165"/>
      <c r="H9" s="165"/>
    </row>
    <row r="10" spans="2:8" ht="21.95" customHeight="1">
      <c r="B10" s="164" t="s">
        <v>90</v>
      </c>
      <c r="C10" s="175"/>
      <c r="D10" s="176"/>
      <c r="E10" s="177"/>
      <c r="F10" s="165"/>
      <c r="G10" s="165"/>
      <c r="H10" s="165"/>
    </row>
    <row r="11" spans="2:8" ht="21.95" customHeight="1">
      <c r="B11" s="164" t="s">
        <v>33</v>
      </c>
      <c r="C11" s="175"/>
      <c r="D11" s="176"/>
      <c r="E11" s="177"/>
      <c r="F11" s="165"/>
      <c r="G11" s="165"/>
      <c r="H11" s="165"/>
    </row>
    <row r="12" spans="2:13" ht="21.95" customHeight="1">
      <c r="B12" s="164" t="s">
        <v>34</v>
      </c>
      <c r="C12" s="175"/>
      <c r="D12" s="176"/>
      <c r="E12" s="177"/>
      <c r="F12" s="165"/>
      <c r="G12" s="165"/>
      <c r="H12" s="165"/>
      <c r="M12" s="160" t="s">
        <v>93</v>
      </c>
    </row>
    <row r="13" ht="21.95" customHeight="1">
      <c r="B13" s="166"/>
    </row>
    <row r="14" spans="2:6" ht="21.95" customHeight="1">
      <c r="B14" s="167" t="s">
        <v>35</v>
      </c>
      <c r="C14" s="168"/>
      <c r="D14" s="169" t="s">
        <v>36</v>
      </c>
      <c r="E14" s="171" t="s">
        <v>13</v>
      </c>
      <c r="F14" s="172"/>
    </row>
    <row r="15" spans="2:6" ht="21.95" customHeight="1">
      <c r="B15" s="166"/>
      <c r="C15" s="170" t="s">
        <v>18</v>
      </c>
      <c r="D15" s="38"/>
      <c r="E15" s="173"/>
      <c r="F15" s="174"/>
    </row>
    <row r="16" spans="2:6" ht="21.95" customHeight="1">
      <c r="B16" s="166"/>
      <c r="C16" s="170" t="s">
        <v>19</v>
      </c>
      <c r="D16" s="38"/>
      <c r="E16" s="173"/>
      <c r="F16" s="174"/>
    </row>
    <row r="17" spans="2:6" ht="21.95" customHeight="1">
      <c r="B17" s="166"/>
      <c r="C17" s="170" t="s">
        <v>20</v>
      </c>
      <c r="D17" s="38"/>
      <c r="E17" s="173"/>
      <c r="F17" s="174"/>
    </row>
    <row r="18" ht="21.95" customHeight="1"/>
  </sheetData>
  <mergeCells count="12">
    <mergeCell ref="C10:E10"/>
    <mergeCell ref="C8:H8"/>
    <mergeCell ref="C9:E9"/>
    <mergeCell ref="B3:H3"/>
    <mergeCell ref="B4:H4"/>
    <mergeCell ref="B6:D6"/>
    <mergeCell ref="E14:F14"/>
    <mergeCell ref="E15:F15"/>
    <mergeCell ref="E16:F16"/>
    <mergeCell ref="E17:F17"/>
    <mergeCell ref="C11:E11"/>
    <mergeCell ref="C12:E12"/>
  </mergeCells>
  <printOptions/>
  <pageMargins left="0.16" right="0.16" top="0.43000000000000005" bottom="0.47" header="0.51" footer="0.51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1"/>
  <sheetViews>
    <sheetView workbookViewId="0" topLeftCell="A2">
      <selection activeCell="K14" sqref="K14"/>
    </sheetView>
  </sheetViews>
  <sheetFormatPr defaultColWidth="8.8515625" defaultRowHeight="15"/>
  <cols>
    <col min="1" max="1" width="5.421875" style="40" customWidth="1"/>
    <col min="2" max="2" width="24.140625" style="40" customWidth="1"/>
    <col min="3" max="3" width="8.8515625" style="40" customWidth="1"/>
    <col min="4" max="4" width="43.421875" style="40" customWidth="1"/>
    <col min="5" max="5" width="18.00390625" style="40" customWidth="1"/>
    <col min="6" max="8" width="8.8515625" style="40" customWidth="1"/>
    <col min="9" max="9" width="10.140625" style="40" customWidth="1"/>
    <col min="10" max="10" width="12.28125" style="40" customWidth="1"/>
    <col min="11" max="11" width="90.140625" style="76" customWidth="1"/>
    <col min="12" max="16384" width="8.8515625" style="40" customWidth="1"/>
  </cols>
  <sheetData>
    <row r="3" spans="2:11" ht="15.75">
      <c r="B3" s="183" t="s">
        <v>95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5.75"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2:11" ht="15.75">
      <c r="B5" s="183" t="s">
        <v>96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2.75">
      <c r="B6" s="186"/>
      <c r="C6" s="186"/>
      <c r="D6" s="186"/>
      <c r="E6" s="186"/>
      <c r="F6" s="186"/>
      <c r="G6" s="186"/>
      <c r="H6" s="186"/>
      <c r="I6" s="186"/>
      <c r="J6" s="43"/>
      <c r="K6" s="44"/>
    </row>
    <row r="7" spans="2:11" ht="13.5" thickBot="1">
      <c r="B7" s="187" t="s">
        <v>1</v>
      </c>
      <c r="C7" s="188"/>
      <c r="D7" s="189">
        <f>'1.Identificação '!C8</f>
        <v>0</v>
      </c>
      <c r="E7" s="189"/>
      <c r="F7" s="189"/>
      <c r="G7" s="189"/>
      <c r="H7" s="189"/>
      <c r="I7" s="189"/>
      <c r="J7" s="43"/>
      <c r="K7" s="44"/>
    </row>
    <row r="8" spans="2:11" ht="13.5" thickBot="1">
      <c r="B8" s="45"/>
      <c r="C8" s="46"/>
      <c r="D8" s="46"/>
      <c r="E8" s="46"/>
      <c r="F8" s="47"/>
      <c r="G8" s="46"/>
      <c r="H8" s="48"/>
      <c r="I8" s="48"/>
      <c r="J8" s="43"/>
      <c r="K8" s="44"/>
    </row>
    <row r="9" spans="2:11" s="50" customFormat="1" ht="18.75" customHeight="1" thickBot="1">
      <c r="B9" s="190" t="s">
        <v>167</v>
      </c>
      <c r="C9" s="191"/>
      <c r="D9" s="191"/>
      <c r="E9" s="49">
        <v>0.1</v>
      </c>
      <c r="F9" s="192"/>
      <c r="G9" s="192"/>
      <c r="H9" s="192"/>
      <c r="I9" s="192"/>
      <c r="K9" s="51"/>
    </row>
    <row r="10" spans="2:11" ht="13.5" thickBot="1">
      <c r="B10" s="52"/>
      <c r="C10" s="46"/>
      <c r="D10" s="46"/>
      <c r="E10" s="46"/>
      <c r="F10" s="192"/>
      <c r="G10" s="192"/>
      <c r="H10" s="193"/>
      <c r="I10" s="193"/>
      <c r="J10" s="53"/>
      <c r="K10" s="44"/>
    </row>
    <row r="11" spans="2:11" ht="12.75">
      <c r="B11" s="201" t="s">
        <v>2</v>
      </c>
      <c r="C11" s="202" t="s">
        <v>3</v>
      </c>
      <c r="D11" s="204" t="s">
        <v>4</v>
      </c>
      <c r="E11" s="205"/>
      <c r="F11" s="213" t="s">
        <v>5</v>
      </c>
      <c r="G11" s="204" t="s">
        <v>6</v>
      </c>
      <c r="H11" s="216" t="s">
        <v>26</v>
      </c>
      <c r="I11" s="217"/>
      <c r="J11" s="218"/>
      <c r="K11" s="208" t="s">
        <v>112</v>
      </c>
    </row>
    <row r="12" spans="2:11" ht="76.5">
      <c r="B12" s="201"/>
      <c r="C12" s="203"/>
      <c r="D12" s="206"/>
      <c r="E12" s="207"/>
      <c r="F12" s="214"/>
      <c r="G12" s="215"/>
      <c r="H12" s="54" t="s">
        <v>7</v>
      </c>
      <c r="I12" s="55" t="s">
        <v>8</v>
      </c>
      <c r="J12" s="56" t="s">
        <v>15</v>
      </c>
      <c r="K12" s="209"/>
    </row>
    <row r="13" spans="2:11" ht="12.75">
      <c r="B13" s="55" t="s">
        <v>38</v>
      </c>
      <c r="C13" s="55" t="s">
        <v>39</v>
      </c>
      <c r="D13" s="199" t="s">
        <v>40</v>
      </c>
      <c r="E13" s="200"/>
      <c r="F13" s="55" t="s">
        <v>41</v>
      </c>
      <c r="G13" s="57" t="s">
        <v>42</v>
      </c>
      <c r="H13" s="58" t="s">
        <v>43</v>
      </c>
      <c r="I13" s="55" t="s">
        <v>44</v>
      </c>
      <c r="J13" s="59" t="s">
        <v>22</v>
      </c>
      <c r="K13" s="60" t="s">
        <v>79</v>
      </c>
    </row>
    <row r="14" spans="2:11" ht="57" customHeight="1">
      <c r="B14" s="61" t="s">
        <v>148</v>
      </c>
      <c r="C14" s="62" t="s">
        <v>133</v>
      </c>
      <c r="D14" s="63" t="s">
        <v>147</v>
      </c>
      <c r="E14" s="63"/>
      <c r="F14" s="63" t="s">
        <v>37</v>
      </c>
      <c r="G14" s="64">
        <v>50</v>
      </c>
      <c r="H14" s="26"/>
      <c r="I14" s="63">
        <f aca="true" t="shared" si="0" ref="I14">G14*H14</f>
        <v>0</v>
      </c>
      <c r="J14" s="210"/>
      <c r="K14" s="288"/>
    </row>
    <row r="15" spans="2:11" ht="57" customHeight="1">
      <c r="B15" s="61" t="s">
        <v>115</v>
      </c>
      <c r="C15" s="65" t="s">
        <v>134</v>
      </c>
      <c r="D15" s="63" t="s">
        <v>97</v>
      </c>
      <c r="E15" s="63"/>
      <c r="F15" s="63" t="s">
        <v>37</v>
      </c>
      <c r="G15" s="64">
        <v>30</v>
      </c>
      <c r="H15" s="26"/>
      <c r="I15" s="63">
        <f aca="true" t="shared" si="1" ref="I15:I18">G15*H15</f>
        <v>0</v>
      </c>
      <c r="J15" s="211"/>
      <c r="K15" s="289"/>
    </row>
    <row r="16" spans="2:11" ht="57" customHeight="1">
      <c r="B16" s="61" t="s">
        <v>99</v>
      </c>
      <c r="C16" s="65" t="s">
        <v>135</v>
      </c>
      <c r="D16" s="63" t="s">
        <v>97</v>
      </c>
      <c r="E16" s="63"/>
      <c r="F16" s="63" t="s">
        <v>37</v>
      </c>
      <c r="G16" s="64">
        <v>20</v>
      </c>
      <c r="H16" s="26"/>
      <c r="I16" s="63">
        <f t="shared" si="1"/>
        <v>0</v>
      </c>
      <c r="J16" s="211"/>
      <c r="K16" s="289"/>
    </row>
    <row r="17" spans="2:11" ht="57" customHeight="1">
      <c r="B17" s="198" t="s">
        <v>150</v>
      </c>
      <c r="C17" s="65" t="s">
        <v>136</v>
      </c>
      <c r="D17" s="63" t="s">
        <v>100</v>
      </c>
      <c r="E17" s="63"/>
      <c r="F17" s="63" t="s">
        <v>37</v>
      </c>
      <c r="G17" s="64">
        <v>10</v>
      </c>
      <c r="H17" s="26"/>
      <c r="I17" s="63">
        <f t="shared" si="1"/>
        <v>0</v>
      </c>
      <c r="J17" s="211"/>
      <c r="K17" s="289"/>
    </row>
    <row r="18" spans="2:11" ht="26.25" customHeight="1" thickBot="1">
      <c r="B18" s="198"/>
      <c r="C18" s="66" t="s">
        <v>149</v>
      </c>
      <c r="D18" s="67" t="s">
        <v>101</v>
      </c>
      <c r="E18" s="67"/>
      <c r="F18" s="67" t="s">
        <v>37</v>
      </c>
      <c r="G18" s="68">
        <v>5</v>
      </c>
      <c r="H18" s="27"/>
      <c r="I18" s="69">
        <f t="shared" si="1"/>
        <v>0</v>
      </c>
      <c r="J18" s="212"/>
      <c r="K18" s="290"/>
    </row>
    <row r="19" spans="2:11" ht="17.25" customHeight="1">
      <c r="B19" s="194" t="s">
        <v>161</v>
      </c>
      <c r="C19" s="195"/>
      <c r="D19" s="195"/>
      <c r="E19" s="195"/>
      <c r="F19" s="195"/>
      <c r="G19" s="195"/>
      <c r="H19" s="196"/>
      <c r="I19" s="70">
        <f>SUM(I14:I18)</f>
        <v>0</v>
      </c>
      <c r="J19" s="71"/>
      <c r="K19" s="72"/>
    </row>
    <row r="20" spans="2:11" ht="13.5" thickBot="1">
      <c r="B20" s="43"/>
      <c r="C20" s="43"/>
      <c r="D20" s="43"/>
      <c r="E20" s="43"/>
      <c r="F20" s="43"/>
      <c r="G20" s="43"/>
      <c r="H20" s="43"/>
      <c r="I20" s="73"/>
      <c r="J20" s="73"/>
      <c r="K20" s="44"/>
    </row>
    <row r="21" spans="2:11" ht="24" customHeight="1" thickBot="1">
      <c r="B21" s="197" t="s">
        <v>98</v>
      </c>
      <c r="C21" s="197"/>
      <c r="D21" s="197"/>
      <c r="E21" s="197"/>
      <c r="F21" s="197"/>
      <c r="G21" s="197"/>
      <c r="H21" s="197"/>
      <c r="I21" s="74"/>
      <c r="J21" s="75">
        <f>IF(I19&gt;100,100,I19)</f>
        <v>0</v>
      </c>
      <c r="K21" s="44"/>
    </row>
  </sheetData>
  <sheetProtection password="CA0B" sheet="1" objects="1" scenarios="1"/>
  <mergeCells count="22">
    <mergeCell ref="K11:K12"/>
    <mergeCell ref="J14:J18"/>
    <mergeCell ref="F11:F12"/>
    <mergeCell ref="G11:G12"/>
    <mergeCell ref="H11:J11"/>
    <mergeCell ref="B19:H19"/>
    <mergeCell ref="B21:H21"/>
    <mergeCell ref="B17:B18"/>
    <mergeCell ref="D13:E13"/>
    <mergeCell ref="B11:B12"/>
    <mergeCell ref="C11:C12"/>
    <mergeCell ref="D11:E12"/>
    <mergeCell ref="B3:K3"/>
    <mergeCell ref="B6:I6"/>
    <mergeCell ref="B7:C7"/>
    <mergeCell ref="D7:I7"/>
    <mergeCell ref="B9:D9"/>
    <mergeCell ref="F9:F10"/>
    <mergeCell ref="G9:G10"/>
    <mergeCell ref="H9:H10"/>
    <mergeCell ref="I9:I10"/>
    <mergeCell ref="B5:K5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7"/>
  <sheetViews>
    <sheetView zoomScaleSheetLayoutView="69" zoomScalePageLayoutView="75" workbookViewId="0" topLeftCell="A1">
      <selection activeCell="K33" sqref="K33:K47"/>
    </sheetView>
  </sheetViews>
  <sheetFormatPr defaultColWidth="8.8515625" defaultRowHeight="15"/>
  <cols>
    <col min="1" max="1" width="2.28125" style="81" customWidth="1"/>
    <col min="2" max="2" width="29.421875" style="77" customWidth="1"/>
    <col min="3" max="3" width="6.421875" style="78" customWidth="1"/>
    <col min="4" max="4" width="47.421875" style="78" customWidth="1"/>
    <col min="5" max="5" width="31.28125" style="78" customWidth="1"/>
    <col min="6" max="6" width="16.421875" style="79" customWidth="1"/>
    <col min="7" max="7" width="12.00390625" style="78" customWidth="1"/>
    <col min="8" max="8" width="18.8515625" style="80" customWidth="1"/>
    <col min="9" max="9" width="9.7109375" style="80" customWidth="1"/>
    <col min="10" max="10" width="13.28125" style="81" customWidth="1"/>
    <col min="11" max="11" width="43.140625" style="81" customWidth="1"/>
    <col min="12" max="16384" width="8.8515625" style="81" customWidth="1"/>
  </cols>
  <sheetData>
    <row r="1" ht="15" customHeight="1"/>
    <row r="2" ht="15" customHeight="1"/>
    <row r="3" spans="2:11" ht="24.75" customHeight="1">
      <c r="B3" s="183" t="s">
        <v>95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1.25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22.5" customHeight="1">
      <c r="B5" s="183" t="s">
        <v>96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4.25" customHeight="1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9" ht="18" customHeight="1" thickBot="1">
      <c r="B7" s="220" t="s">
        <v>1</v>
      </c>
      <c r="C7" s="221"/>
      <c r="D7" s="222">
        <f>'1.Identificação '!C8</f>
        <v>0</v>
      </c>
      <c r="E7" s="222"/>
      <c r="F7" s="222"/>
      <c r="G7" s="222"/>
      <c r="H7" s="222"/>
      <c r="I7" s="222"/>
    </row>
    <row r="8" ht="15.75" thickBot="1">
      <c r="B8" s="82"/>
    </row>
    <row r="9" spans="2:9" ht="19.5" thickBot="1">
      <c r="B9" s="190" t="s">
        <v>76</v>
      </c>
      <c r="C9" s="191"/>
      <c r="D9" s="191"/>
      <c r="E9" s="49">
        <v>0.65</v>
      </c>
      <c r="F9" s="219"/>
      <c r="G9" s="219"/>
      <c r="H9" s="219"/>
      <c r="I9" s="219"/>
    </row>
    <row r="10" spans="6:9" ht="11.25" customHeight="1" thickBot="1">
      <c r="F10" s="219"/>
      <c r="G10" s="219"/>
      <c r="H10" s="219"/>
      <c r="I10" s="219"/>
    </row>
    <row r="11" spans="2:11" s="43" customFormat="1" ht="31.5" customHeight="1">
      <c r="B11" s="213" t="s">
        <v>78</v>
      </c>
      <c r="C11" s="202" t="s">
        <v>3</v>
      </c>
      <c r="D11" s="204" t="s">
        <v>4</v>
      </c>
      <c r="E11" s="205"/>
      <c r="F11" s="213" t="s">
        <v>5</v>
      </c>
      <c r="G11" s="204" t="s">
        <v>6</v>
      </c>
      <c r="H11" s="216" t="s">
        <v>26</v>
      </c>
      <c r="I11" s="225"/>
      <c r="J11" s="226"/>
      <c r="K11" s="223" t="s">
        <v>112</v>
      </c>
    </row>
    <row r="12" spans="2:11" s="43" customFormat="1" ht="48" customHeight="1">
      <c r="B12" s="214"/>
      <c r="C12" s="203"/>
      <c r="D12" s="227"/>
      <c r="E12" s="228"/>
      <c r="F12" s="214"/>
      <c r="G12" s="215"/>
      <c r="H12" s="54" t="s">
        <v>7</v>
      </c>
      <c r="I12" s="55" t="s">
        <v>8</v>
      </c>
      <c r="J12" s="56" t="s">
        <v>15</v>
      </c>
      <c r="K12" s="224"/>
    </row>
    <row r="13" spans="2:11" ht="17.1" customHeight="1">
      <c r="B13" s="55" t="s">
        <v>38</v>
      </c>
      <c r="C13" s="55" t="s">
        <v>39</v>
      </c>
      <c r="D13" s="199" t="s">
        <v>40</v>
      </c>
      <c r="E13" s="200"/>
      <c r="F13" s="83" t="s">
        <v>41</v>
      </c>
      <c r="G13" s="84" t="s">
        <v>42</v>
      </c>
      <c r="H13" s="85" t="s">
        <v>43</v>
      </c>
      <c r="I13" s="83" t="s">
        <v>44</v>
      </c>
      <c r="J13" s="86" t="s">
        <v>22</v>
      </c>
      <c r="K13" s="87" t="s">
        <v>79</v>
      </c>
    </row>
    <row r="14" spans="2:11" ht="15" customHeight="1">
      <c r="B14" s="235" t="s">
        <v>77</v>
      </c>
      <c r="C14" s="88" t="s">
        <v>23</v>
      </c>
      <c r="D14" s="229" t="s">
        <v>71</v>
      </c>
      <c r="E14" s="229"/>
      <c r="F14" s="89" t="s">
        <v>45</v>
      </c>
      <c r="G14" s="90">
        <v>5</v>
      </c>
      <c r="H14" s="19"/>
      <c r="I14" s="91">
        <f>G14*H14</f>
        <v>0</v>
      </c>
      <c r="J14" s="242"/>
      <c r="K14" s="6"/>
    </row>
    <row r="15" spans="2:11" ht="15" customHeight="1">
      <c r="B15" s="236"/>
      <c r="C15" s="88" t="s">
        <v>66</v>
      </c>
      <c r="D15" s="229" t="s">
        <v>72</v>
      </c>
      <c r="E15" s="229"/>
      <c r="F15" s="89" t="s">
        <v>45</v>
      </c>
      <c r="G15" s="90">
        <v>3</v>
      </c>
      <c r="H15" s="19"/>
      <c r="I15" s="91">
        <f aca="true" t="shared" si="0" ref="I15:I25">G15*H15</f>
        <v>0</v>
      </c>
      <c r="J15" s="243"/>
      <c r="K15" s="6"/>
    </row>
    <row r="16" spans="2:11" ht="15" customHeight="1">
      <c r="B16" s="236"/>
      <c r="C16" s="88" t="s">
        <v>46</v>
      </c>
      <c r="D16" s="229" t="s">
        <v>137</v>
      </c>
      <c r="E16" s="229"/>
      <c r="F16" s="89" t="s">
        <v>54</v>
      </c>
      <c r="G16" s="90">
        <v>1.5</v>
      </c>
      <c r="H16" s="19"/>
      <c r="I16" s="91">
        <f t="shared" si="0"/>
        <v>0</v>
      </c>
      <c r="J16" s="243"/>
      <c r="K16" s="6"/>
    </row>
    <row r="17" spans="2:11" ht="15" customHeight="1">
      <c r="B17" s="236"/>
      <c r="C17" s="88" t="s">
        <v>47</v>
      </c>
      <c r="D17" s="229" t="s">
        <v>138</v>
      </c>
      <c r="E17" s="229"/>
      <c r="F17" s="89" t="s">
        <v>54</v>
      </c>
      <c r="G17" s="90">
        <v>1</v>
      </c>
      <c r="H17" s="19"/>
      <c r="I17" s="91">
        <f t="shared" si="0"/>
        <v>0</v>
      </c>
      <c r="J17" s="243"/>
      <c r="K17" s="6"/>
    </row>
    <row r="18" spans="2:11" ht="15" customHeight="1">
      <c r="B18" s="236"/>
      <c r="C18" s="88" t="s">
        <v>48</v>
      </c>
      <c r="D18" s="229" t="s">
        <v>176</v>
      </c>
      <c r="E18" s="229"/>
      <c r="F18" s="89" t="s">
        <v>28</v>
      </c>
      <c r="G18" s="90">
        <v>10</v>
      </c>
      <c r="H18" s="19"/>
      <c r="I18" s="91">
        <f t="shared" si="0"/>
        <v>0</v>
      </c>
      <c r="J18" s="243"/>
      <c r="K18" s="6"/>
    </row>
    <row r="19" spans="1:11" ht="15" customHeight="1">
      <c r="A19" s="82"/>
      <c r="B19" s="236"/>
      <c r="C19" s="88" t="s">
        <v>49</v>
      </c>
      <c r="D19" s="248" t="s">
        <v>177</v>
      </c>
      <c r="E19" s="248"/>
      <c r="F19" s="89" t="s">
        <v>28</v>
      </c>
      <c r="G19" s="90">
        <v>7</v>
      </c>
      <c r="H19" s="19"/>
      <c r="I19" s="91">
        <f t="shared" si="0"/>
        <v>0</v>
      </c>
      <c r="J19" s="243"/>
      <c r="K19" s="6"/>
    </row>
    <row r="20" spans="1:11" ht="15" customHeight="1">
      <c r="A20" s="82"/>
      <c r="B20" s="236"/>
      <c r="C20" s="88" t="s">
        <v>50</v>
      </c>
      <c r="D20" s="248" t="s">
        <v>172</v>
      </c>
      <c r="E20" s="248"/>
      <c r="F20" s="89" t="s">
        <v>28</v>
      </c>
      <c r="G20" s="90">
        <v>5</v>
      </c>
      <c r="H20" s="19"/>
      <c r="I20" s="91">
        <f t="shared" si="0"/>
        <v>0</v>
      </c>
      <c r="J20" s="243"/>
      <c r="K20" s="6"/>
    </row>
    <row r="21" spans="1:11" ht="30.6" customHeight="1">
      <c r="A21" s="82"/>
      <c r="B21" s="236"/>
      <c r="C21" s="88" t="s">
        <v>51</v>
      </c>
      <c r="D21" s="248" t="s">
        <v>178</v>
      </c>
      <c r="E21" s="248"/>
      <c r="F21" s="89" t="s">
        <v>28</v>
      </c>
      <c r="G21" s="90">
        <v>3</v>
      </c>
      <c r="H21" s="19"/>
      <c r="I21" s="91">
        <f aca="true" t="shared" si="1" ref="I21">G21*H21</f>
        <v>0</v>
      </c>
      <c r="J21" s="243"/>
      <c r="K21" s="6"/>
    </row>
    <row r="22" spans="1:11" ht="15" customHeight="1">
      <c r="A22" s="82"/>
      <c r="B22" s="236"/>
      <c r="C22" s="88" t="s">
        <v>52</v>
      </c>
      <c r="D22" s="248" t="s">
        <v>132</v>
      </c>
      <c r="E22" s="248"/>
      <c r="F22" s="89" t="s">
        <v>28</v>
      </c>
      <c r="G22" s="92">
        <v>1</v>
      </c>
      <c r="H22" s="19"/>
      <c r="I22" s="91">
        <f t="shared" si="0"/>
        <v>0</v>
      </c>
      <c r="J22" s="243"/>
      <c r="K22" s="6"/>
    </row>
    <row r="23" spans="1:11" ht="15" customHeight="1">
      <c r="A23" s="82"/>
      <c r="B23" s="236"/>
      <c r="C23" s="88" t="s">
        <v>53</v>
      </c>
      <c r="D23" s="229" t="s">
        <v>117</v>
      </c>
      <c r="E23" s="229"/>
      <c r="F23" s="89" t="s">
        <v>116</v>
      </c>
      <c r="G23" s="92">
        <v>1.5</v>
      </c>
      <c r="H23" s="19"/>
      <c r="I23" s="91">
        <f t="shared" si="0"/>
        <v>0</v>
      </c>
      <c r="J23" s="243"/>
      <c r="K23" s="6"/>
    </row>
    <row r="24" spans="1:11" ht="15" customHeight="1">
      <c r="A24" s="82"/>
      <c r="B24" s="236"/>
      <c r="C24" s="88" t="s">
        <v>55</v>
      </c>
      <c r="D24" s="229" t="s">
        <v>118</v>
      </c>
      <c r="E24" s="229"/>
      <c r="F24" s="89" t="s">
        <v>166</v>
      </c>
      <c r="G24" s="92">
        <v>1</v>
      </c>
      <c r="H24" s="19"/>
      <c r="I24" s="91">
        <f t="shared" si="0"/>
        <v>0</v>
      </c>
      <c r="J24" s="243"/>
      <c r="K24" s="6"/>
    </row>
    <row r="25" spans="1:11" ht="15" customHeight="1">
      <c r="A25" s="82"/>
      <c r="B25" s="236"/>
      <c r="C25" s="93" t="s">
        <v>56</v>
      </c>
      <c r="D25" s="229" t="s">
        <v>119</v>
      </c>
      <c r="E25" s="229"/>
      <c r="F25" s="89" t="s">
        <v>73</v>
      </c>
      <c r="G25" s="92">
        <v>1</v>
      </c>
      <c r="H25" s="19"/>
      <c r="I25" s="91">
        <f t="shared" si="0"/>
        <v>0</v>
      </c>
      <c r="J25" s="243"/>
      <c r="K25" s="6"/>
    </row>
    <row r="26" spans="1:11" ht="15" customHeight="1">
      <c r="A26" s="82"/>
      <c r="B26" s="236"/>
      <c r="C26" s="94" t="s">
        <v>57</v>
      </c>
      <c r="D26" s="230" t="s">
        <v>139</v>
      </c>
      <c r="E26" s="231"/>
      <c r="F26" s="89" t="s">
        <v>86</v>
      </c>
      <c r="G26" s="92">
        <v>15</v>
      </c>
      <c r="H26" s="20"/>
      <c r="I26" s="91">
        <f>G26*H26</f>
        <v>0</v>
      </c>
      <c r="J26" s="243"/>
      <c r="K26" s="17"/>
    </row>
    <row r="27" spans="1:11" ht="15" customHeight="1">
      <c r="A27" s="82"/>
      <c r="B27" s="236"/>
      <c r="C27" s="94" t="s">
        <v>58</v>
      </c>
      <c r="D27" s="230" t="s">
        <v>113</v>
      </c>
      <c r="E27" s="231"/>
      <c r="F27" s="89" t="s">
        <v>86</v>
      </c>
      <c r="G27" s="90">
        <v>3</v>
      </c>
      <c r="H27" s="19"/>
      <c r="I27" s="91">
        <f>G27*H27</f>
        <v>0</v>
      </c>
      <c r="J27" s="243"/>
      <c r="K27" s="17"/>
    </row>
    <row r="28" spans="1:11" ht="15" customHeight="1">
      <c r="A28" s="82"/>
      <c r="B28" s="236"/>
      <c r="C28" s="94" t="s">
        <v>59</v>
      </c>
      <c r="D28" s="229" t="s">
        <v>141</v>
      </c>
      <c r="E28" s="229"/>
      <c r="F28" s="89" t="s">
        <v>86</v>
      </c>
      <c r="G28" s="90">
        <v>7</v>
      </c>
      <c r="H28" s="19"/>
      <c r="I28" s="91">
        <f>G28*H28</f>
        <v>0</v>
      </c>
      <c r="J28" s="243"/>
      <c r="K28" s="17"/>
    </row>
    <row r="29" spans="1:11" ht="15" customHeight="1">
      <c r="A29" s="82"/>
      <c r="B29" s="236"/>
      <c r="C29" s="94" t="s">
        <v>60</v>
      </c>
      <c r="D29" s="229" t="s">
        <v>140</v>
      </c>
      <c r="E29" s="229"/>
      <c r="F29" s="89" t="s">
        <v>86</v>
      </c>
      <c r="G29" s="90">
        <v>1</v>
      </c>
      <c r="H29" s="19"/>
      <c r="I29" s="91">
        <v>0</v>
      </c>
      <c r="J29" s="243"/>
      <c r="K29" s="18"/>
    </row>
    <row r="30" spans="1:11" ht="15" customHeight="1">
      <c r="A30" s="82"/>
      <c r="B30" s="95" t="s">
        <v>74</v>
      </c>
      <c r="C30" s="94" t="s">
        <v>61</v>
      </c>
      <c r="D30" s="229" t="s">
        <v>179</v>
      </c>
      <c r="E30" s="229"/>
      <c r="F30" s="89" t="s">
        <v>180</v>
      </c>
      <c r="G30" s="90">
        <v>15</v>
      </c>
      <c r="H30" s="19"/>
      <c r="I30" s="91">
        <f>G30*H30</f>
        <v>0</v>
      </c>
      <c r="J30" s="243"/>
      <c r="K30" s="18"/>
    </row>
    <row r="31" spans="1:11" ht="15" customHeight="1" thickBot="1">
      <c r="A31" s="82"/>
      <c r="B31" s="96">
        <v>65</v>
      </c>
      <c r="C31" s="97"/>
      <c r="D31" s="98"/>
      <c r="E31" s="99"/>
      <c r="F31" s="100"/>
      <c r="G31" s="101"/>
      <c r="H31" s="21"/>
      <c r="I31" s="102"/>
      <c r="J31" s="244"/>
      <c r="K31" s="18"/>
    </row>
    <row r="32" spans="1:11" ht="21" customHeight="1" thickBot="1">
      <c r="A32" s="103"/>
      <c r="B32" s="232" t="s">
        <v>14</v>
      </c>
      <c r="C32" s="233"/>
      <c r="D32" s="233"/>
      <c r="E32" s="233"/>
      <c r="F32" s="233"/>
      <c r="G32" s="233"/>
      <c r="H32" s="234"/>
      <c r="I32" s="104">
        <f>SUM(I14:I31)</f>
        <v>0</v>
      </c>
      <c r="J32" s="105">
        <f>IF(I32&gt;B31,B31,I32)</f>
        <v>0</v>
      </c>
      <c r="K32" s="106"/>
    </row>
    <row r="33" spans="1:11" ht="16.35" customHeight="1">
      <c r="A33" s="103"/>
      <c r="B33" s="235" t="s">
        <v>80</v>
      </c>
      <c r="C33" s="88" t="s">
        <v>62</v>
      </c>
      <c r="D33" s="230" t="s">
        <v>142</v>
      </c>
      <c r="E33" s="231"/>
      <c r="F33" s="89" t="s">
        <v>86</v>
      </c>
      <c r="G33" s="90">
        <v>4</v>
      </c>
      <c r="H33" s="22"/>
      <c r="I33" s="107">
        <f aca="true" t="shared" si="2" ref="I33:I34">G33*H33</f>
        <v>0</v>
      </c>
      <c r="J33" s="245"/>
      <c r="K33" s="6"/>
    </row>
    <row r="34" spans="1:11" ht="16.35" customHeight="1">
      <c r="A34" s="103"/>
      <c r="B34" s="236"/>
      <c r="C34" s="108" t="s">
        <v>63</v>
      </c>
      <c r="D34" s="230" t="s">
        <v>143</v>
      </c>
      <c r="E34" s="231"/>
      <c r="F34" s="89" t="s">
        <v>86</v>
      </c>
      <c r="G34" s="90">
        <v>2</v>
      </c>
      <c r="H34" s="19"/>
      <c r="I34" s="91">
        <f t="shared" si="2"/>
        <v>0</v>
      </c>
      <c r="J34" s="246"/>
      <c r="K34" s="6"/>
    </row>
    <row r="35" spans="2:11" ht="16.35" customHeight="1">
      <c r="B35" s="236"/>
      <c r="C35" s="88" t="s">
        <v>64</v>
      </c>
      <c r="D35" s="230" t="s">
        <v>102</v>
      </c>
      <c r="E35" s="231"/>
      <c r="F35" s="94" t="s">
        <v>85</v>
      </c>
      <c r="G35" s="90">
        <v>3</v>
      </c>
      <c r="H35" s="19"/>
      <c r="I35" s="91">
        <f aca="true" t="shared" si="3" ref="I35:I47">G35*H35</f>
        <v>0</v>
      </c>
      <c r="J35" s="246"/>
      <c r="K35" s="6"/>
    </row>
    <row r="36" spans="2:11" ht="16.35" customHeight="1">
      <c r="B36" s="236"/>
      <c r="C36" s="88" t="s">
        <v>81</v>
      </c>
      <c r="D36" s="230" t="s">
        <v>163</v>
      </c>
      <c r="E36" s="231"/>
      <c r="F36" s="94" t="s">
        <v>87</v>
      </c>
      <c r="G36" s="90">
        <v>7</v>
      </c>
      <c r="H36" s="19"/>
      <c r="I36" s="91">
        <f aca="true" t="shared" si="4" ref="I36">G36*H36</f>
        <v>0</v>
      </c>
      <c r="J36" s="246"/>
      <c r="K36" s="6"/>
    </row>
    <row r="37" spans="2:11" ht="16.35" customHeight="1">
      <c r="B37" s="236"/>
      <c r="C37" s="88" t="s">
        <v>82</v>
      </c>
      <c r="D37" s="230" t="s">
        <v>173</v>
      </c>
      <c r="E37" s="231"/>
      <c r="F37" s="94" t="s">
        <v>87</v>
      </c>
      <c r="G37" s="90">
        <v>3.5</v>
      </c>
      <c r="H37" s="19"/>
      <c r="I37" s="91">
        <f t="shared" si="3"/>
        <v>0</v>
      </c>
      <c r="J37" s="246"/>
      <c r="K37" s="6"/>
    </row>
    <row r="38" spans="2:11" ht="16.35" customHeight="1">
      <c r="B38" s="236"/>
      <c r="C38" s="109" t="s">
        <v>83</v>
      </c>
      <c r="D38" s="230" t="s">
        <v>174</v>
      </c>
      <c r="E38" s="231"/>
      <c r="F38" s="94" t="s">
        <v>87</v>
      </c>
      <c r="G38" s="90">
        <v>3</v>
      </c>
      <c r="H38" s="19"/>
      <c r="I38" s="91">
        <f>G38*H38</f>
        <v>0</v>
      </c>
      <c r="J38" s="246"/>
      <c r="K38" s="6"/>
    </row>
    <row r="39" spans="2:11" ht="16.35" customHeight="1">
      <c r="B39" s="236"/>
      <c r="C39" s="88" t="s">
        <v>144</v>
      </c>
      <c r="D39" s="241" t="s">
        <v>175</v>
      </c>
      <c r="E39" s="241"/>
      <c r="F39" s="94" t="s">
        <v>87</v>
      </c>
      <c r="G39" s="110">
        <v>1.5</v>
      </c>
      <c r="H39" s="122"/>
      <c r="I39" s="91">
        <f>G39*H39</f>
        <v>0</v>
      </c>
      <c r="J39" s="246"/>
      <c r="K39" s="6"/>
    </row>
    <row r="40" spans="2:11" ht="16.35" customHeight="1">
      <c r="B40" s="236"/>
      <c r="C40" s="88" t="s">
        <v>145</v>
      </c>
      <c r="D40" s="230" t="s">
        <v>120</v>
      </c>
      <c r="E40" s="231"/>
      <c r="F40" s="94" t="s">
        <v>65</v>
      </c>
      <c r="G40" s="90">
        <v>1</v>
      </c>
      <c r="H40" s="19"/>
      <c r="I40" s="91">
        <f t="shared" si="3"/>
        <v>0</v>
      </c>
      <c r="J40" s="246"/>
      <c r="K40" s="6"/>
    </row>
    <row r="41" spans="2:11" ht="16.35" customHeight="1">
      <c r="B41" s="236"/>
      <c r="C41" s="88" t="s">
        <v>146</v>
      </c>
      <c r="D41" s="230" t="s">
        <v>121</v>
      </c>
      <c r="E41" s="231"/>
      <c r="F41" s="94" t="s">
        <v>88</v>
      </c>
      <c r="G41" s="90">
        <v>0.5</v>
      </c>
      <c r="H41" s="19"/>
      <c r="I41" s="91">
        <f t="shared" si="3"/>
        <v>0</v>
      </c>
      <c r="J41" s="246"/>
      <c r="K41" s="6"/>
    </row>
    <row r="42" spans="2:11" ht="16.35" customHeight="1">
      <c r="B42" s="236"/>
      <c r="C42" s="88" t="s">
        <v>164</v>
      </c>
      <c r="D42" s="230" t="s">
        <v>171</v>
      </c>
      <c r="E42" s="231"/>
      <c r="F42" s="94" t="s">
        <v>169</v>
      </c>
      <c r="G42" s="90">
        <v>0.2</v>
      </c>
      <c r="H42" s="19"/>
      <c r="I42" s="91">
        <f t="shared" si="3"/>
        <v>0</v>
      </c>
      <c r="J42" s="246"/>
      <c r="K42" s="6"/>
    </row>
    <row r="43" spans="2:11" ht="16.35" customHeight="1">
      <c r="B43" s="236"/>
      <c r="C43" s="88" t="s">
        <v>165</v>
      </c>
      <c r="D43" s="230" t="s">
        <v>151</v>
      </c>
      <c r="E43" s="231"/>
      <c r="F43" s="94" t="s">
        <v>28</v>
      </c>
      <c r="G43" s="90">
        <v>2</v>
      </c>
      <c r="H43" s="19"/>
      <c r="I43" s="91">
        <f>G43*H43</f>
        <v>0</v>
      </c>
      <c r="J43" s="246"/>
      <c r="K43" s="6"/>
    </row>
    <row r="44" spans="2:11" ht="16.35" customHeight="1">
      <c r="B44" s="236"/>
      <c r="C44" s="88" t="s">
        <v>170</v>
      </c>
      <c r="D44" s="230" t="s">
        <v>190</v>
      </c>
      <c r="E44" s="231"/>
      <c r="F44" s="94" t="s">
        <v>28</v>
      </c>
      <c r="G44" s="90">
        <v>1</v>
      </c>
      <c r="H44" s="19"/>
      <c r="I44" s="91">
        <f>G44*H44</f>
        <v>0</v>
      </c>
      <c r="J44" s="246"/>
      <c r="K44" s="6"/>
    </row>
    <row r="45" spans="2:11" ht="16.35" customHeight="1">
      <c r="B45" s="236"/>
      <c r="C45" s="88" t="s">
        <v>184</v>
      </c>
      <c r="D45" s="230" t="s">
        <v>84</v>
      </c>
      <c r="E45" s="231"/>
      <c r="F45" s="94" t="s">
        <v>88</v>
      </c>
      <c r="G45" s="90">
        <v>0.2</v>
      </c>
      <c r="H45" s="19"/>
      <c r="I45" s="91">
        <f aca="true" t="shared" si="5" ref="I45:I46">G45*H45</f>
        <v>0</v>
      </c>
      <c r="J45" s="246"/>
      <c r="K45" s="6"/>
    </row>
    <row r="46" spans="2:11" ht="16.35" customHeight="1">
      <c r="B46" s="111" t="s">
        <v>74</v>
      </c>
      <c r="C46" s="88" t="s">
        <v>185</v>
      </c>
      <c r="D46" s="230" t="s">
        <v>182</v>
      </c>
      <c r="E46" s="231"/>
      <c r="F46" s="94" t="s">
        <v>181</v>
      </c>
      <c r="G46" s="90">
        <v>7</v>
      </c>
      <c r="H46" s="19"/>
      <c r="I46" s="91">
        <f t="shared" si="5"/>
        <v>0</v>
      </c>
      <c r="J46" s="246"/>
      <c r="K46" s="6"/>
    </row>
    <row r="47" spans="2:11" ht="19.7" customHeight="1" thickBot="1">
      <c r="B47" s="96">
        <v>35</v>
      </c>
      <c r="C47" s="88" t="s">
        <v>186</v>
      </c>
      <c r="D47" s="230" t="s">
        <v>183</v>
      </c>
      <c r="E47" s="231"/>
      <c r="F47" s="94" t="s">
        <v>181</v>
      </c>
      <c r="G47" s="90">
        <v>3</v>
      </c>
      <c r="H47" s="39"/>
      <c r="I47" s="112">
        <f t="shared" si="3"/>
        <v>0</v>
      </c>
      <c r="J47" s="247"/>
      <c r="K47" s="6"/>
    </row>
    <row r="48" spans="2:11" ht="15">
      <c r="B48" s="239" t="s">
        <v>14</v>
      </c>
      <c r="C48" s="233"/>
      <c r="D48" s="233"/>
      <c r="E48" s="233"/>
      <c r="F48" s="233"/>
      <c r="G48" s="233"/>
      <c r="H48" s="240"/>
      <c r="I48" s="113">
        <f>SUM(I33:I47)</f>
        <v>0</v>
      </c>
      <c r="J48" s="114">
        <f>IF(I48&gt;B47,B47,I48)</f>
        <v>0</v>
      </c>
      <c r="K48" s="115"/>
    </row>
    <row r="49" spans="2:5" ht="15.75" thickBot="1">
      <c r="B49" s="116"/>
      <c r="D49" s="237"/>
      <c r="E49" s="237"/>
    </row>
    <row r="50" spans="2:11" s="120" customFormat="1" ht="19.5" customHeight="1" thickBot="1">
      <c r="B50" s="238" t="s">
        <v>128</v>
      </c>
      <c r="C50" s="238"/>
      <c r="D50" s="238"/>
      <c r="E50" s="238"/>
      <c r="F50" s="238"/>
      <c r="G50" s="238"/>
      <c r="H50" s="238"/>
      <c r="I50" s="117">
        <f>I32+I48</f>
        <v>0</v>
      </c>
      <c r="J50" s="118">
        <f>IF(J32+J48=100,100,J32+J48)</f>
        <v>0</v>
      </c>
      <c r="K50" s="119"/>
    </row>
    <row r="54" ht="15">
      <c r="H54" s="121"/>
    </row>
    <row r="57" ht="15">
      <c r="F57" s="79" t="s">
        <v>38</v>
      </c>
    </row>
  </sheetData>
  <sheetProtection password="CA0B" sheet="1" objects="1" scenarios="1"/>
  <mergeCells count="57">
    <mergeCell ref="J14:J31"/>
    <mergeCell ref="J33:J47"/>
    <mergeCell ref="D40:E40"/>
    <mergeCell ref="D41:E41"/>
    <mergeCell ref="D44:E44"/>
    <mergeCell ref="D35:E35"/>
    <mergeCell ref="D18:E18"/>
    <mergeCell ref="D19:E19"/>
    <mergeCell ref="D15:E15"/>
    <mergeCell ref="D23:E23"/>
    <mergeCell ref="D22:E22"/>
    <mergeCell ref="D16:E16"/>
    <mergeCell ref="D21:E21"/>
    <mergeCell ref="D26:E26"/>
    <mergeCell ref="D20:E20"/>
    <mergeCell ref="D49:E49"/>
    <mergeCell ref="B50:H50"/>
    <mergeCell ref="D47:E47"/>
    <mergeCell ref="B48:H48"/>
    <mergeCell ref="D39:E39"/>
    <mergeCell ref="D42:E42"/>
    <mergeCell ref="D43:E43"/>
    <mergeCell ref="D46:E46"/>
    <mergeCell ref="B33:B45"/>
    <mergeCell ref="D45:E45"/>
    <mergeCell ref="D13:E13"/>
    <mergeCell ref="D17:E17"/>
    <mergeCell ref="D37:E37"/>
    <mergeCell ref="D38:E38"/>
    <mergeCell ref="D33:E33"/>
    <mergeCell ref="D34:E34"/>
    <mergeCell ref="B32:H32"/>
    <mergeCell ref="D30:E30"/>
    <mergeCell ref="D24:E24"/>
    <mergeCell ref="D25:E25"/>
    <mergeCell ref="D29:E29"/>
    <mergeCell ref="B14:B29"/>
    <mergeCell ref="D14:E14"/>
    <mergeCell ref="D36:E36"/>
    <mergeCell ref="D27:E27"/>
    <mergeCell ref="D28:E28"/>
    <mergeCell ref="K11:K12"/>
    <mergeCell ref="H11:J11"/>
    <mergeCell ref="F11:F12"/>
    <mergeCell ref="B5:K5"/>
    <mergeCell ref="G11:G12"/>
    <mergeCell ref="B11:B12"/>
    <mergeCell ref="C11:C12"/>
    <mergeCell ref="D11:E12"/>
    <mergeCell ref="B3:K3"/>
    <mergeCell ref="B9:D9"/>
    <mergeCell ref="H9:H10"/>
    <mergeCell ref="I9:I10"/>
    <mergeCell ref="F9:F10"/>
    <mergeCell ref="G9:G10"/>
    <mergeCell ref="B7:C7"/>
    <mergeCell ref="D7:I7"/>
  </mergeCells>
  <printOptions horizontalCentered="1"/>
  <pageMargins left="0.2755905511811024" right="0.15748031496062992" top="0.2362204724409449" bottom="0.4724409448818898" header="0.2362204724409449" footer="0.2362204724409449"/>
  <pageSetup fitToHeight="0" fitToWidth="1" horizontalDpi="600" verticalDpi="600" orientation="landscape" paperSize="9" scale="54" r:id="rId1"/>
  <headerFooter>
    <oddFooter>&amp;R&amp;10&amp;P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6"/>
  <sheetViews>
    <sheetView zoomScale="90" zoomScaleNormal="90" zoomScaleSheetLayoutView="82" zoomScalePageLayoutView="90" workbookViewId="0" topLeftCell="A1">
      <selection activeCell="K14" sqref="K14:K26"/>
    </sheetView>
  </sheetViews>
  <sheetFormatPr defaultColWidth="8.8515625" defaultRowHeight="15"/>
  <cols>
    <col min="1" max="1" width="3.7109375" style="123" customWidth="1"/>
    <col min="2" max="2" width="30.00390625" style="123" customWidth="1"/>
    <col min="3" max="3" width="5.7109375" style="123" customWidth="1"/>
    <col min="4" max="4" width="46.8515625" style="123" customWidth="1"/>
    <col min="5" max="5" width="25.421875" style="123" customWidth="1"/>
    <col min="6" max="6" width="13.8515625" style="124" customWidth="1"/>
    <col min="7" max="7" width="7.8515625" style="124" customWidth="1"/>
    <col min="8" max="8" width="12.00390625" style="123" customWidth="1"/>
    <col min="9" max="9" width="13.7109375" style="123" customWidth="1"/>
    <col min="10" max="10" width="11.7109375" style="2" customWidth="1"/>
    <col min="11" max="11" width="50.00390625" style="123" customWidth="1"/>
    <col min="12" max="12" width="7.7109375" style="123" customWidth="1"/>
    <col min="13" max="13" width="3.421875" style="123" customWidth="1"/>
    <col min="14" max="15" width="8.8515625" style="123" customWidth="1"/>
    <col min="16" max="16" width="1.28515625" style="123" customWidth="1"/>
    <col min="17" max="18" width="8.8515625" style="123" customWidth="1"/>
    <col min="19" max="19" width="1.28515625" style="123" customWidth="1"/>
    <col min="20" max="16384" width="8.8515625" style="123" customWidth="1"/>
  </cols>
  <sheetData>
    <row r="2" ht="12.75" customHeight="1"/>
    <row r="3" spans="2:11" ht="21.75" customHeight="1">
      <c r="B3" s="183" t="s">
        <v>95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1.25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21.75" customHeight="1">
      <c r="B5" s="183" t="s">
        <v>96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9" ht="11.25" customHeight="1">
      <c r="B6" s="220"/>
      <c r="C6" s="220"/>
      <c r="D6" s="220"/>
      <c r="E6" s="220"/>
      <c r="F6" s="220"/>
      <c r="G6" s="220"/>
      <c r="H6" s="220"/>
      <c r="I6" s="220"/>
    </row>
    <row r="7" spans="2:9" ht="18" customHeight="1" thickBot="1">
      <c r="B7" s="220" t="s">
        <v>1</v>
      </c>
      <c r="C7" s="280"/>
      <c r="D7" s="281">
        <f>'3.CE_Comp. Téc.-Cient.'!D7:I7</f>
        <v>0</v>
      </c>
      <c r="E7" s="281"/>
      <c r="F7" s="281"/>
      <c r="G7" s="281"/>
      <c r="H7" s="281"/>
      <c r="I7" s="281"/>
    </row>
    <row r="8" ht="15.75" thickBot="1"/>
    <row r="9" spans="2:9" ht="19.5" thickBot="1">
      <c r="B9" s="190" t="s">
        <v>162</v>
      </c>
      <c r="C9" s="279"/>
      <c r="D9" s="279"/>
      <c r="E9" s="125">
        <v>0.25</v>
      </c>
      <c r="F9" s="249"/>
      <c r="G9" s="249"/>
      <c r="H9" s="249"/>
      <c r="I9" s="249"/>
    </row>
    <row r="10" spans="6:21" ht="12.75" customHeight="1" thickBot="1">
      <c r="F10" s="249"/>
      <c r="G10" s="249"/>
      <c r="H10" s="278"/>
      <c r="I10" s="278"/>
      <c r="J10" s="23"/>
      <c r="K10" s="82"/>
      <c r="L10" s="82"/>
      <c r="N10" s="82"/>
      <c r="O10" s="82"/>
      <c r="Q10" s="82"/>
      <c r="R10" s="82"/>
      <c r="T10" s="82"/>
      <c r="U10" s="82"/>
    </row>
    <row r="11" spans="2:21" ht="21.95" customHeight="1">
      <c r="B11" s="213" t="s">
        <v>16</v>
      </c>
      <c r="C11" s="213" t="s">
        <v>17</v>
      </c>
      <c r="D11" s="270" t="s">
        <v>0</v>
      </c>
      <c r="E11" s="271"/>
      <c r="F11" s="274" t="s">
        <v>24</v>
      </c>
      <c r="G11" s="276" t="s">
        <v>6</v>
      </c>
      <c r="H11" s="267" t="s">
        <v>21</v>
      </c>
      <c r="I11" s="268"/>
      <c r="J11" s="269"/>
      <c r="K11" s="208" t="s">
        <v>112</v>
      </c>
      <c r="L11" s="126"/>
      <c r="N11" s="126"/>
      <c r="O11" s="126"/>
      <c r="Q11" s="126"/>
      <c r="R11" s="126"/>
      <c r="T11" s="126"/>
      <c r="U11" s="126"/>
    </row>
    <row r="12" spans="2:21" ht="58.7" customHeight="1">
      <c r="B12" s="214"/>
      <c r="C12" s="214"/>
      <c r="D12" s="272"/>
      <c r="E12" s="273"/>
      <c r="F12" s="275"/>
      <c r="G12" s="277"/>
      <c r="H12" s="58" t="s">
        <v>25</v>
      </c>
      <c r="I12" s="55" t="s">
        <v>27</v>
      </c>
      <c r="J12" s="127" t="s">
        <v>15</v>
      </c>
      <c r="K12" s="209"/>
      <c r="L12" s="126"/>
      <c r="N12" s="126"/>
      <c r="O12" s="126"/>
      <c r="Q12" s="126"/>
      <c r="R12" s="126"/>
      <c r="T12" s="126"/>
      <c r="U12" s="126"/>
    </row>
    <row r="13" spans="2:21" ht="20.25" customHeight="1">
      <c r="B13" s="55" t="s">
        <v>38</v>
      </c>
      <c r="C13" s="55" t="s">
        <v>39</v>
      </c>
      <c r="D13" s="199" t="s">
        <v>40</v>
      </c>
      <c r="E13" s="200"/>
      <c r="F13" s="55" t="s">
        <v>41</v>
      </c>
      <c r="G13" s="128" t="s">
        <v>42</v>
      </c>
      <c r="H13" s="58" t="s">
        <v>43</v>
      </c>
      <c r="I13" s="55" t="s">
        <v>44</v>
      </c>
      <c r="J13" s="127" t="s">
        <v>44</v>
      </c>
      <c r="K13" s="129" t="s">
        <v>79</v>
      </c>
      <c r="L13" s="126"/>
      <c r="N13" s="126"/>
      <c r="O13" s="126"/>
      <c r="Q13" s="126"/>
      <c r="R13" s="126"/>
      <c r="T13" s="126"/>
      <c r="U13" s="126"/>
    </row>
    <row r="14" spans="2:21" ht="20.45" customHeight="1">
      <c r="B14" s="235" t="s">
        <v>127</v>
      </c>
      <c r="C14" s="257" t="s">
        <v>68</v>
      </c>
      <c r="D14" s="262" t="s">
        <v>187</v>
      </c>
      <c r="E14" s="130" t="s">
        <v>154</v>
      </c>
      <c r="F14" s="257" t="s">
        <v>156</v>
      </c>
      <c r="G14" s="131">
        <v>1.5</v>
      </c>
      <c r="H14" s="24"/>
      <c r="I14" s="132">
        <f>G14*H14</f>
        <v>0</v>
      </c>
      <c r="J14" s="254"/>
      <c r="K14" s="4"/>
      <c r="L14" s="124"/>
      <c r="N14" s="124"/>
      <c r="O14" s="124"/>
      <c r="Q14" s="124"/>
      <c r="R14" s="124"/>
      <c r="T14" s="124"/>
      <c r="U14" s="124"/>
    </row>
    <row r="15" spans="2:21" ht="20.45" customHeight="1">
      <c r="B15" s="236"/>
      <c r="C15" s="258"/>
      <c r="D15" s="262"/>
      <c r="E15" s="134" t="s">
        <v>152</v>
      </c>
      <c r="F15" s="258"/>
      <c r="G15" s="131">
        <v>1</v>
      </c>
      <c r="H15" s="24"/>
      <c r="I15" s="132">
        <f aca="true" t="shared" si="0" ref="I15">G15*H15</f>
        <v>0</v>
      </c>
      <c r="J15" s="255"/>
      <c r="K15" s="4"/>
      <c r="L15" s="124"/>
      <c r="N15" s="124"/>
      <c r="O15" s="124"/>
      <c r="Q15" s="124"/>
      <c r="R15" s="124"/>
      <c r="T15" s="124"/>
      <c r="U15" s="124"/>
    </row>
    <row r="16" spans="2:21" ht="20.45" customHeight="1">
      <c r="B16" s="236"/>
      <c r="C16" s="259"/>
      <c r="D16" s="262"/>
      <c r="E16" s="134" t="s">
        <v>153</v>
      </c>
      <c r="F16" s="259"/>
      <c r="G16" s="131">
        <v>0.75</v>
      </c>
      <c r="H16" s="24"/>
      <c r="I16" s="132">
        <f>G16*H16</f>
        <v>0</v>
      </c>
      <c r="J16" s="255"/>
      <c r="K16" s="4"/>
      <c r="L16" s="124"/>
      <c r="N16" s="124"/>
      <c r="O16" s="124"/>
      <c r="Q16" s="124"/>
      <c r="R16" s="124"/>
      <c r="T16" s="124"/>
      <c r="U16" s="124"/>
    </row>
    <row r="17" spans="2:21" ht="20.45" customHeight="1">
      <c r="B17" s="236"/>
      <c r="C17" s="65" t="s">
        <v>69</v>
      </c>
      <c r="D17" s="250" t="s">
        <v>188</v>
      </c>
      <c r="E17" s="251"/>
      <c r="F17" s="135" t="s">
        <v>191</v>
      </c>
      <c r="G17" s="131">
        <v>10</v>
      </c>
      <c r="H17" s="24"/>
      <c r="I17" s="132">
        <f>G17*H17</f>
        <v>0</v>
      </c>
      <c r="J17" s="255"/>
      <c r="K17" s="4"/>
      <c r="L17" s="124"/>
      <c r="N17" s="124"/>
      <c r="O17" s="124"/>
      <c r="Q17" s="124"/>
      <c r="R17" s="124"/>
      <c r="T17" s="124"/>
      <c r="U17" s="124"/>
    </row>
    <row r="18" spans="2:21" ht="20.45" customHeight="1">
      <c r="B18" s="236"/>
      <c r="C18" s="136" t="s">
        <v>122</v>
      </c>
      <c r="D18" s="250" t="s">
        <v>192</v>
      </c>
      <c r="E18" s="251"/>
      <c r="F18" s="137" t="s">
        <v>156</v>
      </c>
      <c r="G18" s="131">
        <v>0.5</v>
      </c>
      <c r="H18" s="24"/>
      <c r="I18" s="132">
        <f>G18*H18</f>
        <v>0</v>
      </c>
      <c r="J18" s="255"/>
      <c r="K18" s="4"/>
      <c r="L18" s="124"/>
      <c r="N18" s="124"/>
      <c r="O18" s="124"/>
      <c r="Q18" s="124"/>
      <c r="R18" s="124"/>
      <c r="T18" s="124"/>
      <c r="U18" s="124"/>
    </row>
    <row r="19" spans="2:21" ht="20.45" customHeight="1">
      <c r="B19" s="253"/>
      <c r="C19" s="138" t="s">
        <v>67</v>
      </c>
      <c r="D19" s="260" t="s">
        <v>155</v>
      </c>
      <c r="E19" s="261"/>
      <c r="F19" s="138" t="s">
        <v>156</v>
      </c>
      <c r="G19" s="139">
        <v>0.25</v>
      </c>
      <c r="H19" s="159"/>
      <c r="I19" s="132">
        <f>G19*H19</f>
        <v>0</v>
      </c>
      <c r="J19" s="255"/>
      <c r="K19" s="4"/>
      <c r="L19" s="124"/>
      <c r="N19" s="124"/>
      <c r="O19" s="124"/>
      <c r="Q19" s="124"/>
      <c r="R19" s="124"/>
      <c r="T19" s="124"/>
      <c r="U19" s="124"/>
    </row>
    <row r="20" spans="2:20" ht="27.6" customHeight="1">
      <c r="B20" s="235" t="s">
        <v>123</v>
      </c>
      <c r="C20" s="257" t="s">
        <v>70</v>
      </c>
      <c r="D20" s="265" t="s">
        <v>114</v>
      </c>
      <c r="E20" s="134" t="s">
        <v>158</v>
      </c>
      <c r="F20" s="136" t="s">
        <v>157</v>
      </c>
      <c r="G20" s="131">
        <v>0.5</v>
      </c>
      <c r="H20" s="24"/>
      <c r="I20" s="132">
        <f>G20*H20</f>
        <v>0</v>
      </c>
      <c r="J20" s="255"/>
      <c r="K20" s="5"/>
      <c r="N20" s="124"/>
      <c r="Q20" s="124"/>
      <c r="T20" s="124"/>
    </row>
    <row r="21" spans="2:20" ht="27" customHeight="1">
      <c r="B21" s="236"/>
      <c r="C21" s="259"/>
      <c r="D21" s="266"/>
      <c r="E21" s="140" t="s">
        <v>110</v>
      </c>
      <c r="F21" s="141" t="s">
        <v>109</v>
      </c>
      <c r="G21" s="142">
        <v>0.25</v>
      </c>
      <c r="H21" s="24"/>
      <c r="I21" s="132">
        <f aca="true" t="shared" si="1" ref="I21:I23">G21*H21</f>
        <v>0</v>
      </c>
      <c r="J21" s="255"/>
      <c r="K21" s="5"/>
      <c r="N21" s="124"/>
      <c r="Q21" s="124"/>
      <c r="T21" s="124"/>
    </row>
    <row r="22" spans="2:20" ht="27" customHeight="1">
      <c r="B22" s="236"/>
      <c r="C22" s="65" t="s">
        <v>124</v>
      </c>
      <c r="D22" s="250" t="s">
        <v>130</v>
      </c>
      <c r="E22" s="251"/>
      <c r="F22" s="141" t="s">
        <v>157</v>
      </c>
      <c r="G22" s="142">
        <v>1</v>
      </c>
      <c r="H22" s="24"/>
      <c r="I22" s="132">
        <f t="shared" si="1"/>
        <v>0</v>
      </c>
      <c r="J22" s="255"/>
      <c r="K22" s="5"/>
      <c r="N22" s="124"/>
      <c r="Q22" s="124"/>
      <c r="T22" s="124"/>
    </row>
    <row r="23" spans="2:20" ht="27" customHeight="1">
      <c r="B23" s="253"/>
      <c r="C23" s="65" t="s">
        <v>125</v>
      </c>
      <c r="D23" s="250" t="s">
        <v>129</v>
      </c>
      <c r="E23" s="251"/>
      <c r="F23" s="141" t="s">
        <v>157</v>
      </c>
      <c r="G23" s="142">
        <v>0.5</v>
      </c>
      <c r="H23" s="24"/>
      <c r="I23" s="132">
        <f t="shared" si="1"/>
        <v>0</v>
      </c>
      <c r="J23" s="255"/>
      <c r="K23" s="5"/>
      <c r="N23" s="124"/>
      <c r="Q23" s="124"/>
      <c r="T23" s="124"/>
    </row>
    <row r="24" spans="2:21" ht="33.75" customHeight="1">
      <c r="B24" s="143" t="s">
        <v>106</v>
      </c>
      <c r="C24" s="65" t="s">
        <v>126</v>
      </c>
      <c r="D24" s="250" t="s">
        <v>107</v>
      </c>
      <c r="E24" s="251"/>
      <c r="F24" s="136" t="s">
        <v>108</v>
      </c>
      <c r="G24" s="131">
        <v>10</v>
      </c>
      <c r="H24" s="24"/>
      <c r="I24" s="132">
        <f>G24*H24</f>
        <v>0</v>
      </c>
      <c r="J24" s="255"/>
      <c r="K24" s="4"/>
      <c r="L24" s="124"/>
      <c r="N24" s="124"/>
      <c r="O24" s="124"/>
      <c r="Q24" s="124"/>
      <c r="R24" s="124"/>
      <c r="T24" s="124"/>
      <c r="U24" s="124"/>
    </row>
    <row r="25" spans="2:21" ht="51" customHeight="1">
      <c r="B25" s="143" t="s">
        <v>105</v>
      </c>
      <c r="C25" s="65" t="s">
        <v>131</v>
      </c>
      <c r="D25" s="250" t="s">
        <v>168</v>
      </c>
      <c r="E25" s="251">
        <v>0.5</v>
      </c>
      <c r="F25" s="136" t="s">
        <v>75</v>
      </c>
      <c r="G25" s="131">
        <v>4</v>
      </c>
      <c r="H25" s="24"/>
      <c r="I25" s="132">
        <f>G25*H25</f>
        <v>0</v>
      </c>
      <c r="J25" s="255"/>
      <c r="K25" s="4"/>
      <c r="L25" s="124"/>
      <c r="N25" s="124"/>
      <c r="O25" s="124"/>
      <c r="Q25" s="124"/>
      <c r="R25" s="124"/>
      <c r="T25" s="124"/>
      <c r="U25" s="124"/>
    </row>
    <row r="26" spans="2:21" ht="41.25" customHeight="1" thickBot="1">
      <c r="B26" s="143" t="s">
        <v>159</v>
      </c>
      <c r="C26" s="65" t="s">
        <v>189</v>
      </c>
      <c r="D26" s="262" t="s">
        <v>193</v>
      </c>
      <c r="E26" s="262"/>
      <c r="F26" s="65" t="s">
        <v>160</v>
      </c>
      <c r="G26" s="131">
        <v>1</v>
      </c>
      <c r="H26" s="25"/>
      <c r="I26" s="144">
        <f>G26*H26</f>
        <v>0</v>
      </c>
      <c r="J26" s="256"/>
      <c r="K26" s="4"/>
      <c r="L26" s="124"/>
      <c r="N26" s="124"/>
      <c r="O26" s="124"/>
      <c r="Q26" s="124"/>
      <c r="R26" s="124"/>
      <c r="T26" s="124"/>
      <c r="U26" s="124"/>
    </row>
    <row r="27" spans="2:21" ht="21" customHeight="1">
      <c r="B27" s="263" t="s">
        <v>30</v>
      </c>
      <c r="C27" s="263"/>
      <c r="D27" s="263"/>
      <c r="E27" s="263"/>
      <c r="F27" s="263"/>
      <c r="G27" s="263"/>
      <c r="H27" s="264"/>
      <c r="I27" s="145">
        <f>SUM(I14:I26)</f>
        <v>0</v>
      </c>
      <c r="J27" s="146"/>
      <c r="K27" s="133"/>
      <c r="L27" s="124"/>
      <c r="N27" s="124"/>
      <c r="O27" s="124"/>
      <c r="Q27" s="124"/>
      <c r="R27" s="124"/>
      <c r="T27" s="124"/>
      <c r="U27" s="124"/>
    </row>
    <row r="28" spans="2:21" ht="21" customHeight="1" thickBot="1">
      <c r="B28" s="147"/>
      <c r="C28" s="147"/>
      <c r="D28" s="147"/>
      <c r="E28" s="147"/>
      <c r="F28" s="147"/>
      <c r="G28" s="148"/>
      <c r="H28" s="149"/>
      <c r="I28" s="150"/>
      <c r="J28" s="151"/>
      <c r="K28" s="152"/>
      <c r="L28" s="124"/>
      <c r="N28" s="124"/>
      <c r="O28" s="124"/>
      <c r="Q28" s="124"/>
      <c r="R28" s="124"/>
      <c r="T28" s="124"/>
      <c r="U28" s="124"/>
    </row>
    <row r="29" spans="2:21" s="153" customFormat="1" ht="19.5" customHeight="1" thickBot="1">
      <c r="B29" s="252" t="s">
        <v>111</v>
      </c>
      <c r="C29" s="252"/>
      <c r="D29" s="252"/>
      <c r="E29" s="252"/>
      <c r="F29" s="252"/>
      <c r="G29" s="252"/>
      <c r="H29" s="252"/>
      <c r="I29" s="154"/>
      <c r="J29" s="155">
        <f>IF(I27&gt;100,100,I27)</f>
        <v>0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</row>
    <row r="30" spans="1:11" ht="17.4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3"/>
      <c r="K30" s="157"/>
    </row>
    <row r="31" spans="6:7" ht="15">
      <c r="F31" s="123"/>
      <c r="G31" s="123"/>
    </row>
    <row r="32" spans="6:7" ht="15">
      <c r="F32" s="123"/>
      <c r="G32" s="123"/>
    </row>
    <row r="33" spans="6:7" ht="15">
      <c r="F33" s="123"/>
      <c r="G33" s="123"/>
    </row>
    <row r="34" spans="6:7" ht="15">
      <c r="F34" s="123"/>
      <c r="G34" s="123"/>
    </row>
    <row r="35" spans="1:11" s="124" customFormat="1" ht="15">
      <c r="A35" s="123"/>
      <c r="B35" s="123"/>
      <c r="C35" s="123"/>
      <c r="D35" s="123"/>
      <c r="E35" s="123"/>
      <c r="F35" s="123"/>
      <c r="G35" s="123"/>
      <c r="H35" s="123"/>
      <c r="I35" s="123"/>
      <c r="J35" s="2"/>
      <c r="K35" s="123"/>
    </row>
    <row r="36" spans="1:11" s="124" customFormat="1" ht="15">
      <c r="A36" s="123"/>
      <c r="B36" s="123"/>
      <c r="C36" s="123"/>
      <c r="D36" s="123"/>
      <c r="E36" s="123"/>
      <c r="F36" s="123"/>
      <c r="G36" s="123"/>
      <c r="H36" s="123"/>
      <c r="I36" s="123"/>
      <c r="J36" s="2"/>
      <c r="K36" s="123"/>
    </row>
    <row r="37" spans="1:11" s="124" customFormat="1" ht="15">
      <c r="A37" s="123"/>
      <c r="B37" s="123"/>
      <c r="C37" s="123"/>
      <c r="D37" s="123"/>
      <c r="E37" s="123"/>
      <c r="F37" s="123"/>
      <c r="G37" s="123"/>
      <c r="H37" s="123"/>
      <c r="I37" s="123"/>
      <c r="J37" s="2"/>
      <c r="K37" s="123"/>
    </row>
    <row r="38" spans="1:11" s="124" customFormat="1" ht="15">
      <c r="A38" s="123"/>
      <c r="B38" s="123"/>
      <c r="C38" s="123"/>
      <c r="D38" s="123"/>
      <c r="E38" s="123"/>
      <c r="F38" s="123"/>
      <c r="G38" s="123"/>
      <c r="H38" s="123"/>
      <c r="I38" s="123"/>
      <c r="J38" s="2"/>
      <c r="K38" s="123"/>
    </row>
    <row r="39" spans="1:11" s="124" customFormat="1" ht="15">
      <c r="A39" s="123"/>
      <c r="B39" s="123"/>
      <c r="C39" s="123"/>
      <c r="D39" s="123"/>
      <c r="E39" s="123"/>
      <c r="F39" s="123"/>
      <c r="G39" s="123"/>
      <c r="H39" s="123"/>
      <c r="I39" s="123"/>
      <c r="J39" s="2"/>
      <c r="K39" s="123"/>
    </row>
    <row r="40" spans="1:11" s="124" customFormat="1" ht="15">
      <c r="A40" s="123"/>
      <c r="B40" s="123"/>
      <c r="C40" s="123"/>
      <c r="D40" s="123"/>
      <c r="E40" s="123"/>
      <c r="F40" s="123"/>
      <c r="G40" s="123"/>
      <c r="H40" s="123"/>
      <c r="I40" s="123"/>
      <c r="J40" s="2"/>
      <c r="K40" s="123"/>
    </row>
    <row r="41" spans="1:11" s="124" customFormat="1" ht="15">
      <c r="A41" s="123"/>
      <c r="B41" s="123"/>
      <c r="C41" s="123"/>
      <c r="D41" s="123"/>
      <c r="E41" s="123"/>
      <c r="F41" s="123"/>
      <c r="G41" s="123"/>
      <c r="H41" s="123"/>
      <c r="I41" s="123"/>
      <c r="J41" s="2"/>
      <c r="K41" s="123"/>
    </row>
    <row r="42" spans="1:11" s="124" customFormat="1" ht="15">
      <c r="A42" s="123"/>
      <c r="B42" s="123"/>
      <c r="C42" s="123"/>
      <c r="D42" s="123"/>
      <c r="E42" s="123"/>
      <c r="F42" s="123"/>
      <c r="G42" s="123"/>
      <c r="H42" s="123"/>
      <c r="I42" s="123"/>
      <c r="J42" s="2"/>
      <c r="K42" s="123"/>
    </row>
    <row r="43" spans="1:11" s="124" customFormat="1" ht="15">
      <c r="A43" s="123"/>
      <c r="B43" s="123"/>
      <c r="C43" s="123"/>
      <c r="D43" s="123"/>
      <c r="E43" s="123"/>
      <c r="F43" s="123"/>
      <c r="G43" s="123"/>
      <c r="H43" s="123"/>
      <c r="I43" s="123"/>
      <c r="J43" s="2"/>
      <c r="K43" s="123"/>
    </row>
    <row r="44" spans="1:11" s="124" customFormat="1" ht="60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2"/>
      <c r="K44" s="123"/>
    </row>
    <row r="45" spans="1:11" s="124" customFormat="1" ht="15">
      <c r="A45" s="123"/>
      <c r="B45" s="123"/>
      <c r="C45" s="123"/>
      <c r="D45" s="123"/>
      <c r="E45" s="123"/>
      <c r="F45" s="123"/>
      <c r="G45" s="123"/>
      <c r="H45" s="123"/>
      <c r="I45" s="123"/>
      <c r="J45" s="2"/>
      <c r="K45" s="123"/>
    </row>
    <row r="46" spans="1:11" s="124" customFormat="1" ht="15">
      <c r="A46" s="123"/>
      <c r="B46" s="123"/>
      <c r="C46" s="123"/>
      <c r="D46" s="123"/>
      <c r="E46" s="123"/>
      <c r="F46" s="123"/>
      <c r="G46" s="123"/>
      <c r="H46" s="123"/>
      <c r="I46" s="123"/>
      <c r="J46" s="2"/>
      <c r="K46" s="123"/>
    </row>
    <row r="47" spans="1:11" s="124" customFormat="1" ht="15">
      <c r="A47" s="123"/>
      <c r="B47" s="123"/>
      <c r="C47" s="123"/>
      <c r="D47" s="123"/>
      <c r="E47" s="123"/>
      <c r="F47" s="123"/>
      <c r="G47" s="123"/>
      <c r="H47" s="123"/>
      <c r="I47" s="123"/>
      <c r="J47" s="2"/>
      <c r="K47" s="123"/>
    </row>
    <row r="48" spans="1:11" s="124" customFormat="1" ht="15">
      <c r="A48" s="123"/>
      <c r="B48" s="123"/>
      <c r="C48" s="123"/>
      <c r="D48" s="123"/>
      <c r="E48" s="123"/>
      <c r="F48" s="123"/>
      <c r="G48" s="123"/>
      <c r="H48" s="123"/>
      <c r="I48" s="123"/>
      <c r="J48" s="2"/>
      <c r="K48" s="123"/>
    </row>
    <row r="49" spans="1:11" s="124" customFormat="1" ht="57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2"/>
      <c r="K49" s="123"/>
    </row>
    <row r="50" spans="1:11" s="124" customFormat="1" ht="15">
      <c r="A50" s="123"/>
      <c r="B50" s="123"/>
      <c r="C50" s="123"/>
      <c r="D50" s="123"/>
      <c r="E50" s="123"/>
      <c r="F50" s="123"/>
      <c r="G50" s="123"/>
      <c r="H50" s="123"/>
      <c r="I50" s="123"/>
      <c r="J50" s="2"/>
      <c r="K50" s="123"/>
    </row>
    <row r="51" spans="1:11" s="124" customFormat="1" ht="15">
      <c r="A51" s="123"/>
      <c r="B51" s="123"/>
      <c r="C51" s="123"/>
      <c r="D51" s="123"/>
      <c r="E51" s="123"/>
      <c r="F51" s="123"/>
      <c r="G51" s="123"/>
      <c r="H51" s="123"/>
      <c r="I51" s="123"/>
      <c r="J51" s="2"/>
      <c r="K51" s="123"/>
    </row>
    <row r="52" spans="1:11" s="124" customFormat="1" ht="15">
      <c r="A52" s="123"/>
      <c r="B52" s="123"/>
      <c r="C52" s="123"/>
      <c r="D52" s="123"/>
      <c r="E52" s="123"/>
      <c r="F52" s="123"/>
      <c r="G52" s="123"/>
      <c r="H52" s="123"/>
      <c r="I52" s="123"/>
      <c r="J52" s="2"/>
      <c r="K52" s="123"/>
    </row>
    <row r="53" spans="1:11" s="124" customFormat="1" ht="15">
      <c r="A53" s="123"/>
      <c r="B53" s="123"/>
      <c r="C53" s="123"/>
      <c r="D53" s="123"/>
      <c r="E53" s="123"/>
      <c r="F53" s="123"/>
      <c r="G53" s="123"/>
      <c r="H53" s="123"/>
      <c r="I53" s="123"/>
      <c r="J53" s="2"/>
      <c r="K53" s="123"/>
    </row>
    <row r="54" spans="1:11" s="124" customFormat="1" ht="15">
      <c r="A54" s="123"/>
      <c r="B54" s="123"/>
      <c r="C54" s="123"/>
      <c r="D54" s="123"/>
      <c r="E54" s="123"/>
      <c r="F54" s="123"/>
      <c r="G54" s="123"/>
      <c r="H54" s="123"/>
      <c r="I54" s="123"/>
      <c r="J54" s="2"/>
      <c r="K54" s="123"/>
    </row>
    <row r="55" spans="1:11" s="124" customFormat="1" ht="15">
      <c r="A55" s="123"/>
      <c r="B55" s="123"/>
      <c r="C55" s="123"/>
      <c r="D55" s="123"/>
      <c r="E55" s="123"/>
      <c r="F55" s="123"/>
      <c r="G55" s="123"/>
      <c r="H55" s="123"/>
      <c r="I55" s="123"/>
      <c r="J55" s="2"/>
      <c r="K55" s="123"/>
    </row>
    <row r="56" spans="2:21" s="124" customFormat="1" ht="15">
      <c r="B56" s="123"/>
      <c r="C56" s="123"/>
      <c r="D56" s="123"/>
      <c r="E56" s="158"/>
      <c r="H56" s="123"/>
      <c r="I56" s="123"/>
      <c r="J56" s="2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2:21" s="124" customFormat="1" ht="15">
      <c r="B57" s="123"/>
      <c r="C57" s="123"/>
      <c r="D57" s="123"/>
      <c r="E57" s="158"/>
      <c r="H57" s="123"/>
      <c r="I57" s="123"/>
      <c r="J57" s="2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</row>
    <row r="58" spans="2:21" s="124" customFormat="1" ht="15">
      <c r="B58" s="123"/>
      <c r="C58" s="123"/>
      <c r="D58" s="123"/>
      <c r="E58" s="158"/>
      <c r="H58" s="123"/>
      <c r="I58" s="123"/>
      <c r="J58" s="2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</row>
    <row r="59" spans="2:21" s="124" customFormat="1" ht="15">
      <c r="B59" s="123"/>
      <c r="C59" s="123"/>
      <c r="D59" s="123"/>
      <c r="E59" s="158"/>
      <c r="H59" s="123"/>
      <c r="I59" s="123"/>
      <c r="J59" s="2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</row>
    <row r="60" spans="2:21" s="124" customFormat="1" ht="15">
      <c r="B60" s="123"/>
      <c r="C60" s="123"/>
      <c r="D60" s="123"/>
      <c r="E60" s="158"/>
      <c r="H60" s="123"/>
      <c r="I60" s="123"/>
      <c r="J60" s="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2:21" s="124" customFormat="1" ht="15">
      <c r="B61" s="123"/>
      <c r="C61" s="123"/>
      <c r="D61" s="123"/>
      <c r="E61" s="158"/>
      <c r="H61" s="123"/>
      <c r="I61" s="123"/>
      <c r="J61" s="2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</row>
    <row r="62" spans="2:21" s="124" customFormat="1" ht="15">
      <c r="B62" s="123"/>
      <c r="C62" s="123"/>
      <c r="D62" s="123"/>
      <c r="E62" s="123"/>
      <c r="H62" s="123"/>
      <c r="I62" s="123"/>
      <c r="J62" s="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2:21" s="124" customFormat="1" ht="15">
      <c r="B63" s="123"/>
      <c r="C63" s="123"/>
      <c r="D63" s="123"/>
      <c r="E63" s="123"/>
      <c r="H63" s="123"/>
      <c r="I63" s="123"/>
      <c r="J63" s="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2:21" s="124" customFormat="1" ht="15">
      <c r="B64" s="123"/>
      <c r="C64" s="123"/>
      <c r="D64" s="123"/>
      <c r="E64" s="123"/>
      <c r="H64" s="123"/>
      <c r="I64" s="123"/>
      <c r="J64" s="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2:21" s="124" customFormat="1" ht="15">
      <c r="B65" s="123"/>
      <c r="C65" s="123"/>
      <c r="D65" s="123"/>
      <c r="E65" s="123"/>
      <c r="H65" s="123"/>
      <c r="I65" s="123"/>
      <c r="J65" s="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2:21" s="124" customFormat="1" ht="15">
      <c r="B66" s="123"/>
      <c r="C66" s="123"/>
      <c r="D66" s="123"/>
      <c r="E66" s="123"/>
      <c r="H66" s="123"/>
      <c r="I66" s="123"/>
      <c r="J66" s="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</sheetData>
  <sheetProtection password="CA0B" sheet="1" objects="1" scenarios="1"/>
  <mergeCells count="36">
    <mergeCell ref="D7:I7"/>
    <mergeCell ref="H9:H10"/>
    <mergeCell ref="B5:K5"/>
    <mergeCell ref="F9:F10"/>
    <mergeCell ref="D20:D21"/>
    <mergeCell ref="F14:F16"/>
    <mergeCell ref="D22:E22"/>
    <mergeCell ref="D23:E23"/>
    <mergeCell ref="B3:K3"/>
    <mergeCell ref="K11:K12"/>
    <mergeCell ref="H11:J11"/>
    <mergeCell ref="B11:B12"/>
    <mergeCell ref="C11:C12"/>
    <mergeCell ref="D11:E12"/>
    <mergeCell ref="F11:F12"/>
    <mergeCell ref="G11:G12"/>
    <mergeCell ref="I9:I10"/>
    <mergeCell ref="B9:D9"/>
    <mergeCell ref="B6:I6"/>
    <mergeCell ref="B7:C7"/>
    <mergeCell ref="G9:G10"/>
    <mergeCell ref="D17:E17"/>
    <mergeCell ref="B29:H29"/>
    <mergeCell ref="B20:B23"/>
    <mergeCell ref="J14:J26"/>
    <mergeCell ref="D24:E24"/>
    <mergeCell ref="C14:C16"/>
    <mergeCell ref="D25:E25"/>
    <mergeCell ref="B14:B19"/>
    <mergeCell ref="D13:E13"/>
    <mergeCell ref="D19:E19"/>
    <mergeCell ref="C20:C21"/>
    <mergeCell ref="D18:E18"/>
    <mergeCell ref="D14:D16"/>
    <mergeCell ref="B27:H27"/>
    <mergeCell ref="D26:E26"/>
  </mergeCells>
  <printOptions horizontalCentered="1"/>
  <pageMargins left="0.35433070866141736" right="0.2362204724409449" top="0.4724409448818898" bottom="0.5905511811023623" header="0.2755905511811024" footer="0.31496062992125984"/>
  <pageSetup horizontalDpi="600" verticalDpi="600" orientation="landscape" paperSize="9" scale="65" r:id="rId1"/>
  <headerFooter>
    <oddFooter>&amp;R&amp;10&amp;P de &amp;N</oddFooter>
  </headerFooter>
  <rowBreaks count="1" manualBreakCount="1">
    <brk id="24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19"/>
  <sheetViews>
    <sheetView zoomScale="90" zoomScaleNormal="90" workbookViewId="0" topLeftCell="A1">
      <selection activeCell="G30" sqref="G30"/>
    </sheetView>
  </sheetViews>
  <sheetFormatPr defaultColWidth="11.421875" defaultRowHeight="15"/>
  <cols>
    <col min="1" max="1" width="4.28125" style="0" customWidth="1"/>
    <col min="2" max="2" width="23.28125" style="0" customWidth="1"/>
    <col min="3" max="3" width="41.28125" style="0" customWidth="1"/>
    <col min="4" max="4" width="18.140625" style="0" customWidth="1"/>
    <col min="5" max="5" width="21.8515625" style="0" customWidth="1"/>
    <col min="6" max="6" width="21.7109375" style="0" customWidth="1"/>
    <col min="7" max="7" width="21.28125" style="0" customWidth="1"/>
    <col min="8" max="8" width="9.421875" style="0" customWidth="1"/>
    <col min="9" max="9" width="8.00390625" style="0" customWidth="1"/>
  </cols>
  <sheetData>
    <row r="2" ht="14.25" customHeight="1"/>
    <row r="3" spans="2:9" ht="23.25" customHeight="1">
      <c r="B3" s="282" t="s">
        <v>95</v>
      </c>
      <c r="C3" s="282"/>
      <c r="D3" s="282"/>
      <c r="E3" s="282"/>
      <c r="F3" s="282"/>
      <c r="G3" s="282"/>
      <c r="H3" s="282"/>
      <c r="I3" s="282"/>
    </row>
    <row r="4" spans="2:9" ht="14.25" customHeight="1">
      <c r="B4" s="11"/>
      <c r="C4" s="11"/>
      <c r="D4" s="11"/>
      <c r="E4" s="11"/>
      <c r="F4" s="11"/>
      <c r="G4" s="11"/>
      <c r="H4" s="11"/>
      <c r="I4" s="11"/>
    </row>
    <row r="5" spans="2:11" ht="24.75" customHeight="1">
      <c r="B5" s="282" t="s">
        <v>92</v>
      </c>
      <c r="C5" s="282"/>
      <c r="D5" s="282"/>
      <c r="E5" s="282"/>
      <c r="F5" s="282"/>
      <c r="G5" s="282"/>
      <c r="H5" s="282"/>
      <c r="I5" s="282"/>
      <c r="J5" s="1"/>
      <c r="K5" s="1"/>
    </row>
    <row r="6" spans="2:9" ht="15" customHeight="1">
      <c r="B6" s="282"/>
      <c r="C6" s="282"/>
      <c r="D6" s="282"/>
      <c r="E6" s="282"/>
      <c r="F6" s="282"/>
      <c r="G6" s="282"/>
      <c r="H6" s="282"/>
      <c r="I6" s="282"/>
    </row>
    <row r="7" spans="3:9" ht="15.75" thickBot="1">
      <c r="C7" s="12" t="s">
        <v>1</v>
      </c>
      <c r="D7" s="283">
        <f>'4.CE_Comp. Prof_Inst.'!D7:I7</f>
        <v>0</v>
      </c>
      <c r="E7" s="283"/>
      <c r="F7" s="283"/>
      <c r="G7" s="283"/>
      <c r="H7" s="283"/>
      <c r="I7" s="14"/>
    </row>
    <row r="8" spans="3:9" ht="15">
      <c r="C8" s="12"/>
      <c r="D8" s="15"/>
      <c r="E8" s="14"/>
      <c r="F8" s="14"/>
      <c r="G8" s="14"/>
      <c r="H8" s="14"/>
      <c r="I8" s="14"/>
    </row>
    <row r="9" ht="14.25" customHeight="1"/>
    <row r="10" spans="3:4" ht="14.25" customHeight="1">
      <c r="C10" s="287" t="s">
        <v>104</v>
      </c>
      <c r="D10" s="287"/>
    </row>
    <row r="11" ht="14.25" customHeight="1" thickBot="1"/>
    <row r="12" spans="3:7" ht="36.75" customHeight="1" thickBot="1">
      <c r="C12" s="28"/>
      <c r="D12" s="29" t="s">
        <v>9</v>
      </c>
      <c r="E12" s="30" t="s">
        <v>10</v>
      </c>
      <c r="F12" s="31" t="s">
        <v>11</v>
      </c>
      <c r="G12" s="32" t="s">
        <v>12</v>
      </c>
    </row>
    <row r="13" spans="3:7" ht="21" customHeight="1" thickBot="1">
      <c r="C13" s="33" t="s">
        <v>194</v>
      </c>
      <c r="D13" s="7">
        <f>'2.Formação '!I19</f>
        <v>0</v>
      </c>
      <c r="E13" s="8">
        <f>'2.Formação '!J21</f>
        <v>0</v>
      </c>
      <c r="F13" s="16">
        <f>'2.Formação '!E9</f>
        <v>0.1</v>
      </c>
      <c r="G13" s="34">
        <f>E13*F13</f>
        <v>0</v>
      </c>
    </row>
    <row r="14" spans="3:7" ht="21" customHeight="1" thickBot="1">
      <c r="C14" s="35" t="s">
        <v>29</v>
      </c>
      <c r="D14" s="9">
        <f>'3.CE_Comp. Téc.-Cient.'!I50</f>
        <v>0</v>
      </c>
      <c r="E14" s="10">
        <f>'3.CE_Comp. Téc.-Cient.'!J50</f>
        <v>0</v>
      </c>
      <c r="F14" s="16">
        <f>'3.CE_Comp. Téc.-Cient.'!E9</f>
        <v>0.65</v>
      </c>
      <c r="G14" s="36">
        <f>E14*F14</f>
        <v>0</v>
      </c>
    </row>
    <row r="15" spans="3:7" ht="21" customHeight="1" thickBot="1">
      <c r="C15" s="33" t="s">
        <v>103</v>
      </c>
      <c r="D15" s="7">
        <f>'4.CE_Comp. Prof_Inst.'!I27</f>
        <v>0</v>
      </c>
      <c r="E15" s="8">
        <f>'4.CE_Comp. Prof_Inst.'!J29</f>
        <v>0</v>
      </c>
      <c r="F15" s="16">
        <f>'4.CE_Comp. Prof_Inst.'!E9</f>
        <v>0.25</v>
      </c>
      <c r="G15" s="34">
        <f aca="true" t="shared" si="0" ref="G15">E15*F15</f>
        <v>0</v>
      </c>
    </row>
    <row r="16" spans="3:7" ht="24.95" customHeight="1" thickBot="1">
      <c r="C16" s="284" t="s">
        <v>91</v>
      </c>
      <c r="D16" s="285"/>
      <c r="E16" s="285"/>
      <c r="F16" s="286"/>
      <c r="G16" s="37">
        <f>G13+G14+G15</f>
        <v>0</v>
      </c>
    </row>
    <row r="19" ht="18.75">
      <c r="C19" s="13"/>
    </row>
  </sheetData>
  <mergeCells count="6">
    <mergeCell ref="B3:I3"/>
    <mergeCell ref="B6:I6"/>
    <mergeCell ref="D7:H7"/>
    <mergeCell ref="C16:F16"/>
    <mergeCell ref="B5:I5"/>
    <mergeCell ref="C10:D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 Abreu</dc:creator>
  <cp:keywords/>
  <dc:description/>
  <cp:lastModifiedBy>Maria Inês Almeida</cp:lastModifiedBy>
  <cp:lastPrinted>2013-04-24T15:47:59Z</cp:lastPrinted>
  <dcterms:created xsi:type="dcterms:W3CDTF">2010-06-22T17:24:01Z</dcterms:created>
  <dcterms:modified xsi:type="dcterms:W3CDTF">2019-12-09T17:48:14Z</dcterms:modified>
  <cp:category/>
  <cp:version/>
  <cp:contentType/>
  <cp:contentStatus/>
</cp:coreProperties>
</file>