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0"/>
  </bookViews>
  <sheets>
    <sheet name="Identificação" sheetId="8" r:id="rId1"/>
    <sheet name="Componente técnico-científica" sheetId="5" r:id="rId2"/>
    <sheet name="Componente pedagógica" sheetId="6" r:id="rId3"/>
    <sheet name="Componente organizacional" sheetId="7" r:id="rId4"/>
    <sheet name="Classificação final" sheetId="9" r:id="rId5"/>
  </sheets>
  <definedNames>
    <definedName name="_xlnm.Print_Area" localSheetId="4">'Classificação final'!$B$1:$F$19</definedName>
    <definedName name="_xlnm.Print_Area" localSheetId="3">'Componente organizacional'!$A$1:$H$53</definedName>
    <definedName name="_xlnm.Print_Area" localSheetId="2">'Componente pedagógica'!$A$1:$I$18</definedName>
    <definedName name="_xlnm.Print_Area" localSheetId="1">'Componente técnico-científica'!$A$1:$H$53</definedName>
    <definedName name="_xlnm.Print_Area" localSheetId="0">'Identificação'!$A$1:$E$20</definedName>
    <definedName name="_xlnm.Print_Titles" localSheetId="1">'Componente técnico-científica'!$1:$5</definedName>
    <definedName name="_xlnm.Print_Titles" localSheetId="3">'Componente organizacional'!$1:$5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<sst xmlns="http://schemas.openxmlformats.org/spreadsheetml/2006/main" count="285" uniqueCount="195">
  <si>
    <t>Presidente do IPC</t>
  </si>
  <si>
    <t>Vice-Presidente do IPC</t>
  </si>
  <si>
    <t>Pró-Presidente do IPC</t>
  </si>
  <si>
    <t>Administrador do IPC</t>
  </si>
  <si>
    <t>Presidente do Conselho Técnico-Científico</t>
  </si>
  <si>
    <t>Presidente do Conselho Pedagógico</t>
  </si>
  <si>
    <t>Presidente da Assembleia de Representantes</t>
  </si>
  <si>
    <t>Secretário do Conselho Técnico-Científico</t>
  </si>
  <si>
    <t>Secretário do Conselho Pedagógico</t>
  </si>
  <si>
    <t>Secretário da Assembleia de Representantes</t>
  </si>
  <si>
    <t>Presidente de Departamento</t>
  </si>
  <si>
    <t>Coordenador de Área Científica</t>
  </si>
  <si>
    <t>Diretor de curso de licenciatura</t>
  </si>
  <si>
    <t>Coordenador de curso de mestrado</t>
  </si>
  <si>
    <t>Coordenador de CTeSP</t>
  </si>
  <si>
    <t>Coordenador de CET</t>
  </si>
  <si>
    <t>Vogal da comissão coordenadora de mestrado</t>
  </si>
  <si>
    <t>Vice-Presidente de Departamento</t>
  </si>
  <si>
    <t>Auditor da qualidade</t>
  </si>
  <si>
    <t>Responsável pelas relações internacionais</t>
  </si>
  <si>
    <t>Vogal da secção autónoma de avaliação do pessoal docente</t>
  </si>
  <si>
    <t>Presidente de comissão de creditação da formação e experiência profissional</t>
  </si>
  <si>
    <t>Vogal de comissão de creditação da formação e experiência profissional</t>
  </si>
  <si>
    <t>Participação em eventos de divulgação da UO</t>
  </si>
  <si>
    <t>Organização de conferências, seminários e workshops</t>
  </si>
  <si>
    <t>por participação</t>
  </si>
  <si>
    <t>por organização</t>
  </si>
  <si>
    <t>Atividades de formação, de participação em projetos e de prestação de serviços ao exterior</t>
  </si>
  <si>
    <t>Membro do Conselho Geral do IPC</t>
  </si>
  <si>
    <t>por ano ou fração</t>
  </si>
  <si>
    <t>Responsável de comissão encarregue da criação de novo CTeSP ou CET</t>
  </si>
  <si>
    <t>Membro de comissão encarregue da criação de novo CTeSP ou CET</t>
  </si>
  <si>
    <t>por concurso</t>
  </si>
  <si>
    <t>Presidente de júri de concurso de acesso e ingresso de estudantes (maiores de 23 anos; concursos especiais; estudantes internacionais; mestrados)</t>
  </si>
  <si>
    <t>Vogal de júri de concurso de acesso e ingresso de estudantes (maiores de 23 anos; concursos especiais; estudantes internacionais; mestrados; CTeSPs; CETs)</t>
  </si>
  <si>
    <t>Presidente de júri de concurso de recrutamento de pessoal docente</t>
  </si>
  <si>
    <t>Vogal de júri de concurso de recrutamento de pessoal docente</t>
  </si>
  <si>
    <t>Presidente de júri de concurso de recrutamento de trabalhadores não docentes</t>
  </si>
  <si>
    <t>Vogal de júri de concurso de recrutamento de trabalhadores não docentes</t>
  </si>
  <si>
    <t>Pontos</t>
  </si>
  <si>
    <t>Unidades</t>
  </si>
  <si>
    <t>Presidente ou Diretor de UO</t>
  </si>
  <si>
    <t>Vice-Presidente ou Subdiretor de UO</t>
  </si>
  <si>
    <t>Membro do Conselho Técnico-Científico (exceto presidente e secretário)</t>
  </si>
  <si>
    <t>Membro do Conselho Pedagógico (exceto presidente e secretário)</t>
  </si>
  <si>
    <t>Membro da Assembleia de Representantes (exceto presidente e secretário)</t>
  </si>
  <si>
    <t>Critérios</t>
  </si>
  <si>
    <t>por ciclo de estudos</t>
  </si>
  <si>
    <t>por curso</t>
  </si>
  <si>
    <t>Responsável de comissão encarregue da acreditação de mestrado ou licenciatura em funcionamento (PEP)</t>
  </si>
  <si>
    <t>Membro de comissão encarregue da acreditação de mestrado ou licenciatura em funcionamento (PEP)</t>
  </si>
  <si>
    <t>Responsável de comissão encarregue da acreditação de novo mestrado ou licenciatura (PEP)</t>
  </si>
  <si>
    <t xml:space="preserve">Membro de comissão encarregue de acreditação de novo mestrado ou licenciatura </t>
  </si>
  <si>
    <t>Membro da comissão encarregue da criação de pós-graduação</t>
  </si>
  <si>
    <t>Membro da comissão encarregue da criação de curso breve</t>
  </si>
  <si>
    <t>por formação, projeto ou serviço</t>
  </si>
  <si>
    <t>Máximo</t>
  </si>
  <si>
    <t>Item</t>
  </si>
  <si>
    <t>COMPONENTE ORGANIZACIONAL</t>
  </si>
  <si>
    <t>Membro de comissão de avaliação externa da A3ES</t>
  </si>
  <si>
    <t>por comissão</t>
  </si>
  <si>
    <t>COMPONENTE PEDAGÓGICA</t>
  </si>
  <si>
    <t>Experiência docente no ensino superior em regime de tempo integral (para colaborações a tempo parcial, considerar a proporção correspondente)</t>
  </si>
  <si>
    <t>por unidade curricular</t>
  </si>
  <si>
    <t>por ano letivo ou fração</t>
  </si>
  <si>
    <t>por unidade curricular em cada ano letivo</t>
  </si>
  <si>
    <t>Apontamentos teóricos, cadernos de exercícios ou outros elementos de estudo que cubram, pelo menos, 75% do programa da unidade curricular</t>
  </si>
  <si>
    <t>por tipologia de elemento em cada unidade curricular</t>
  </si>
  <si>
    <t>por orientação</t>
  </si>
  <si>
    <t>Frequência de ações de formação pedagógica com duração inferior a 25 horas</t>
  </si>
  <si>
    <t>por ação de formação</t>
  </si>
  <si>
    <t>Frequência de ações de formação pedagógica com duração igual ou superior a 25 horas</t>
  </si>
  <si>
    <t>Ponderação de 40% na pontuação final</t>
  </si>
  <si>
    <t>COMPONENTE TÉCNICO-CIENTÍFICA</t>
  </si>
  <si>
    <t>-</t>
  </si>
  <si>
    <t>por projeto</t>
  </si>
  <si>
    <t>Membro de Centro de Investigação acreditado pela FCT</t>
  </si>
  <si>
    <t>por livro</t>
  </si>
  <si>
    <t>por artigo</t>
  </si>
  <si>
    <t xml:space="preserve">Livro de edição internacional com ISBN </t>
  </si>
  <si>
    <t xml:space="preserve">Livro de edição nacional com ISBN </t>
  </si>
  <si>
    <t xml:space="preserve">Artigo em ata de encontro científico internacional </t>
  </si>
  <si>
    <t xml:space="preserve">Artigo em ata de encontro científico nacional </t>
  </si>
  <si>
    <t xml:space="preserve">Capítulo de livro de edição internacional com ISBN </t>
  </si>
  <si>
    <t xml:space="preserve">Capítulo de livro de edição nacional com ISBN </t>
  </si>
  <si>
    <t>Artigo em revista científica internacional indexada na ISI/SCOPUS</t>
  </si>
  <si>
    <t>Artigo em outras revistas científicas com arbitragem</t>
  </si>
  <si>
    <t xml:space="preserve">Apresentação oral por convite em encontro científico internacional </t>
  </si>
  <si>
    <t xml:space="preserve">Apresentação oral por convite em encontro científico nacional </t>
  </si>
  <si>
    <t xml:space="preserve">Apresentação oral em encontro científico internacional  </t>
  </si>
  <si>
    <t xml:space="preserve">Apresentação oral em encontro científico nacional  </t>
  </si>
  <si>
    <t xml:space="preserve">Poster ou resumo de trabalho em evento científico internacional </t>
  </si>
  <si>
    <t xml:space="preserve">Poster ou resumo de trabalho em evento científico nacional </t>
  </si>
  <si>
    <t>Prémio científico internacional</t>
  </si>
  <si>
    <t>Prémio científico nacional</t>
  </si>
  <si>
    <t>por prémio</t>
  </si>
  <si>
    <t>por citação</t>
  </si>
  <si>
    <t>Membro de comissão científica de encontro científico internacional</t>
  </si>
  <si>
    <t>por encontro</t>
  </si>
  <si>
    <t>Membro de comissão científica de encontro científico nacional</t>
  </si>
  <si>
    <t>Chairman/moderador de sessão em encontro científico internacional</t>
  </si>
  <si>
    <t>Chairman/moderador de sessão em encontro científico nacional</t>
  </si>
  <si>
    <t>Revisor de artigos em revistas científicas com arbitragem</t>
  </si>
  <si>
    <t>Revisor de artigos em revistas científica indexada ISI/SCOPUS</t>
  </si>
  <si>
    <t>Revisor de artigos em encontro científico internacional</t>
  </si>
  <si>
    <t>Revisor de artigos em encontro científico nacional</t>
  </si>
  <si>
    <t>Membro de comissão organizadora de encontro científico internacional</t>
  </si>
  <si>
    <t>Membro de comissão organizadora de encontro científico nacional</t>
  </si>
  <si>
    <t>Editor ou membro do conselho editorial de revista científica indexada ISI/Scopus</t>
  </si>
  <si>
    <t>Editor ou membro do conselho editorial de outras revistas científicas</t>
  </si>
  <si>
    <t>Coordenação de projeto de investigação financiado</t>
  </si>
  <si>
    <t>Participação em projeto de investigação financiado</t>
  </si>
  <si>
    <t>Orientação de tese de doutoramento (concluída)</t>
  </si>
  <si>
    <t>Orientação de estágio ou projeto de licenciatura (concluído)</t>
  </si>
  <si>
    <t>Orientação de dissertação, projeto ou estágio de mestrado (concluído)</t>
  </si>
  <si>
    <t>Orientação de estágio de CTeSP ou CET (concluído)</t>
  </si>
  <si>
    <t>Membro de júri para atribuição do título de especialista</t>
  </si>
  <si>
    <t>por júri</t>
  </si>
  <si>
    <t>por capítulo</t>
  </si>
  <si>
    <t>por apresentação</t>
  </si>
  <si>
    <t>por poster ou resumo</t>
  </si>
  <si>
    <t>por revista</t>
  </si>
  <si>
    <t>Cursos de atualização técnico-científica ou participações em encontros científicos diretamente relacionados com o setor de áreas disciplinares do concurso</t>
  </si>
  <si>
    <t>por curso ou encontro científico</t>
  </si>
  <si>
    <t>Patente registada</t>
  </si>
  <si>
    <t>por patente</t>
  </si>
  <si>
    <t>Citação de artigo, livro ou capítulo de livro comprovada por fonte independente (exceto auto-citações)</t>
  </si>
  <si>
    <t>Membro de júri de avaliação de tese de doutoramento (exceto orientador)</t>
  </si>
  <si>
    <t>Membro de júri de avaliação de dissertação, projeto ou estágio de mestrado (exceto orientador)</t>
  </si>
  <si>
    <t>Membro de júri de avaliação de estágio ou projeto de licenciatura (exceto orientador)</t>
  </si>
  <si>
    <t>Membro de júri de avaliação de estágio de CTeSP ou CET (exceto orientador)</t>
  </si>
  <si>
    <t>por manual</t>
  </si>
  <si>
    <t>Participação em programas de mobilidade de ensino</t>
  </si>
  <si>
    <t>por mobilidade</t>
  </si>
  <si>
    <t>Lecionação de seminários ou ações de formação não contabilizados na distribuição de serviço docente</t>
  </si>
  <si>
    <t>Manuais de apoio à docência com ISBN</t>
  </si>
  <si>
    <t>Número total de unidades curriculares diferentes lecionadas no setor de áreas disciplinares do concurso</t>
  </si>
  <si>
    <t>Responsabilidade por unidades curriculares no setor de áreas disciplinares do concurso (com pelo menos 20% da carga horária da UC lecionada)</t>
  </si>
  <si>
    <t>por seminário ou ação</t>
  </si>
  <si>
    <t>por doutoramento ou título de especialista</t>
  </si>
  <si>
    <t>Resultados dos inquéritos pedagógicos dos últimos 10 anos</t>
  </si>
  <si>
    <t>0 a 2</t>
  </si>
  <si>
    <t>resultado utilizado na avaliação de desempenho anual</t>
  </si>
  <si>
    <t>por auditoria</t>
  </si>
  <si>
    <t>Ponderação de 35% na pontuação final</t>
  </si>
  <si>
    <t>Ponderação de 25% na pontuação final</t>
  </si>
  <si>
    <t>Coorientação de tese de doutoramento (concluída)</t>
  </si>
  <si>
    <t>por coorientação</t>
  </si>
  <si>
    <t>Coorientação de dissertação, projeto ou estágio de mestrado (concluído)</t>
  </si>
  <si>
    <t>Experiência profissional fora do meio académico diretamente relacionada com o setor de áreas disciplinares do concurso em regime de tempo integral (para experiência a tempo parcial, considerar a proporção correspondente)</t>
  </si>
  <si>
    <t>Doutoramento ou título de especialista diretamente relacionados com o setor de áreas disciplinares do concurso</t>
  </si>
  <si>
    <t xml:space="preserve">          IDENTIFICAÇÃO</t>
  </si>
  <si>
    <t>Nome do candidato:</t>
  </si>
  <si>
    <t>Telefone/Telemóvel:</t>
  </si>
  <si>
    <t>O preenchimento do e-mail pressume o consentimento para a sua utilização em comunicações futuras</t>
  </si>
  <si>
    <t>Especialidade</t>
  </si>
  <si>
    <t>Instituição</t>
  </si>
  <si>
    <t>Ano</t>
  </si>
  <si>
    <t>Mestrado</t>
  </si>
  <si>
    <t>Lienciatura</t>
  </si>
  <si>
    <t>Doutoramento</t>
  </si>
  <si>
    <t>Pontuação Total</t>
  </si>
  <si>
    <t>N.º ou fração</t>
  </si>
  <si>
    <t>Auto-pontuação do candidato</t>
  </si>
  <si>
    <t>Pontuação a considerar</t>
  </si>
  <si>
    <t>Total da componente técnico-científica</t>
  </si>
  <si>
    <t>Total da componente pedagógica</t>
  </si>
  <si>
    <t>Total da componente organizacional</t>
  </si>
  <si>
    <t>Factor de ponderação</t>
  </si>
  <si>
    <t>Critérios de desempate a usar sucessivamente</t>
  </si>
  <si>
    <t xml:space="preserve">Pontuação a considerar </t>
  </si>
  <si>
    <t>Componente técnico-científica</t>
  </si>
  <si>
    <t>Componente pedagógica</t>
  </si>
  <si>
    <t>Componente organizacional</t>
  </si>
  <si>
    <t>2. Pontuação da componente técnico-científica</t>
  </si>
  <si>
    <t>1. Pontuação da componente pedagógica</t>
  </si>
  <si>
    <t>Pontuação total</t>
  </si>
  <si>
    <t>Pontuação ponderada</t>
  </si>
  <si>
    <t>4. Pontuação final sem considerar limites máximos</t>
  </si>
  <si>
    <t>3. Pontuação da componente organizacional</t>
  </si>
  <si>
    <t>Classificação final</t>
  </si>
  <si>
    <t>E-mail: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</si>
  <si>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</si>
  <si>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</si>
  <si>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</si>
  <si>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</si>
  <si>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</si>
  <si>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Código postal/Localidade:</t>
  </si>
  <si>
    <t>Habilitações académicas</t>
  </si>
  <si>
    <t>Título de especialista</t>
  </si>
  <si>
    <t>Área disciplinar</t>
  </si>
  <si>
    <t>Apuramento da classificação final</t>
  </si>
  <si>
    <t>CONCURSO INTERNO PARA PROMOÇÃO À CATEGORIA DE PROFESSOR COORDENADOR</t>
  </si>
  <si>
    <t>(*)</t>
  </si>
  <si>
    <t>Deve ser colocada, na coluna da pontuação total, a soma dos resultados utilizados na avaliação de desempenho anual dos últimos 10 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</si>
</sst>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6" tint="-0.4999699890613556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8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ont="1"/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2" fillId="0" borderId="0" xfId="20" applyFont="1" applyAlignment="1">
      <alignment vertical="center" wrapText="1"/>
      <protection/>
    </xf>
    <xf numFmtId="0" fontId="0" fillId="0" borderId="0" xfId="0" applyFont="1"/>
    <xf numFmtId="0" fontId="18" fillId="0" borderId="0" xfId="20" applyFont="1" applyBorder="1">
      <alignment/>
      <protection/>
    </xf>
    <xf numFmtId="0" fontId="18" fillId="0" borderId="0" xfId="20" applyFont="1" applyBorder="1" applyProtection="1">
      <alignment/>
      <protection locked="0"/>
    </xf>
    <xf numFmtId="0" fontId="0" fillId="0" borderId="0" xfId="0" applyFont="1" applyBorder="1"/>
    <xf numFmtId="0" fontId="18" fillId="0" borderId="0" xfId="20" applyFont="1" applyAlignment="1">
      <alignment horizontal="right"/>
      <protection/>
    </xf>
    <xf numFmtId="0" fontId="23" fillId="0" borderId="0" xfId="20" applyFont="1" applyFill="1" applyBorder="1" applyAlignment="1">
      <alignment horizontal="right"/>
      <protection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8" fillId="0" borderId="2" xfId="20" applyFont="1" applyBorder="1" applyAlignment="1" applyProtection="1">
      <alignment horizontal="left" vertical="center"/>
      <protection locked="0"/>
    </xf>
    <xf numFmtId="14" fontId="18" fillId="0" borderId="3" xfId="20" applyNumberFormat="1" applyFont="1" applyBorder="1" applyAlignment="1" applyProtection="1">
      <alignment horizontal="left" vertical="center"/>
      <protection locked="0"/>
    </xf>
    <xf numFmtId="0" fontId="18" fillId="0" borderId="0" xfId="20" applyFont="1" applyAlignment="1" applyProtection="1">
      <alignment horizontal="left" vertical="center"/>
      <protection locked="0"/>
    </xf>
    <xf numFmtId="0" fontId="18" fillId="0" borderId="2" xfId="20" applyFont="1" applyBorder="1" applyAlignment="1" applyProtection="1">
      <alignment horizontal="left" vertical="center"/>
      <protection locked="0"/>
    </xf>
    <xf numFmtId="0" fontId="18" fillId="0" borderId="0" xfId="20" applyFont="1" applyBorder="1" applyAlignment="1" applyProtection="1">
      <alignment horizontal="left" vertical="center"/>
      <protection locked="0"/>
    </xf>
    <xf numFmtId="0" fontId="18" fillId="0" borderId="4" xfId="20" applyFont="1" applyBorder="1" applyAlignment="1" applyProtection="1">
      <alignment horizontal="left" vertical="center"/>
      <protection locked="0"/>
    </xf>
    <xf numFmtId="0" fontId="18" fillId="0" borderId="0" xfId="20" applyFont="1" applyBorder="1" applyAlignment="1" applyProtection="1">
      <alignment horizontal="left" vertical="center"/>
      <protection locked="0"/>
    </xf>
    <xf numFmtId="0" fontId="18" fillId="0" borderId="3" xfId="20" applyFont="1" applyBorder="1" applyAlignment="1" applyProtection="1">
      <alignment horizontal="left" vertical="center"/>
      <protection locked="0"/>
    </xf>
    <xf numFmtId="0" fontId="18" fillId="0" borderId="5" xfId="20" applyFont="1" applyBorder="1" applyAlignment="1" applyProtection="1">
      <alignment horizontal="left" vertical="center"/>
      <protection locked="0"/>
    </xf>
    <xf numFmtId="0" fontId="20" fillId="0" borderId="0" xfId="20" applyFont="1" applyBorder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center" vertical="center" wrapText="1"/>
      <protection/>
    </xf>
    <xf numFmtId="0" fontId="12" fillId="0" borderId="0" xfId="20" applyFont="1" applyAlignment="1" applyProtection="1">
      <alignment vertical="center" wrapText="1"/>
      <protection/>
    </xf>
    <xf numFmtId="0" fontId="12" fillId="0" borderId="0" xfId="20" applyFont="1" applyAlignment="1" applyProtection="1">
      <alignment horizontal="center" vertical="center" wrapText="1"/>
      <protection/>
    </xf>
    <xf numFmtId="0" fontId="19" fillId="0" borderId="0" xfId="20" applyFont="1" applyAlignment="1" applyProtection="1">
      <alignment horizontal="right"/>
      <protection/>
    </xf>
    <xf numFmtId="0" fontId="18" fillId="0" borderId="0" xfId="20" applyFont="1" applyAlignment="1" applyProtection="1">
      <alignment horizontal="left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0" fontId="19" fillId="0" borderId="0" xfId="20" applyFont="1" applyAlignment="1" applyProtection="1">
      <alignment horizontal="right" wrapText="1"/>
      <protection/>
    </xf>
    <xf numFmtId="0" fontId="18" fillId="0" borderId="0" xfId="20" applyFont="1" applyAlignment="1" applyProtection="1">
      <alignment horizontal="right" vertical="center"/>
      <protection/>
    </xf>
    <xf numFmtId="0" fontId="21" fillId="0" borderId="0" xfId="20" applyFont="1" applyAlignment="1" applyProtection="1">
      <alignment horizontal="center" vertical="top" wrapText="1"/>
      <protection/>
    </xf>
    <xf numFmtId="0" fontId="18" fillId="0" borderId="0" xfId="20" applyFont="1" applyProtection="1">
      <alignment/>
      <protection/>
    </xf>
    <xf numFmtId="0" fontId="22" fillId="3" borderId="1" xfId="20" applyFont="1" applyFill="1" applyBorder="1" applyAlignment="1" applyProtection="1">
      <alignment horizontal="center" vertical="center" wrapText="1"/>
      <protection/>
    </xf>
    <xf numFmtId="0" fontId="22" fillId="3" borderId="1" xfId="20" applyFont="1" applyFill="1" applyBorder="1" applyAlignment="1" applyProtection="1">
      <alignment horizontal="center" vertical="center"/>
      <protection/>
    </xf>
    <xf numFmtId="0" fontId="18" fillId="0" borderId="1" xfId="2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/>
      <protection/>
    </xf>
    <xf numFmtId="2" fontId="10" fillId="0" borderId="1" xfId="0" applyNumberFormat="1" applyFont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5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 vertical="center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left" vertical="center"/>
      <protection/>
    </xf>
    <xf numFmtId="2" fontId="16" fillId="0" borderId="1" xfId="0" applyNumberFormat="1" applyFont="1" applyBorder="1" applyAlignment="1" applyProtection="1">
      <alignment horizontal="center" vertical="center" wrapText="1"/>
      <protection/>
    </xf>
    <xf numFmtId="9" fontId="15" fillId="0" borderId="1" xfId="0" applyNumberFormat="1" applyFont="1" applyBorder="1" applyAlignment="1" applyProtection="1">
      <alignment horizontal="center" vertical="center" wrapText="1"/>
      <protection/>
    </xf>
    <xf numFmtId="2" fontId="17" fillId="0" borderId="1" xfId="0" applyNumberFormat="1" applyFont="1" applyBorder="1" applyAlignment="1" applyProtection="1">
      <alignment horizontal="center" vertical="center" wrapText="1"/>
      <protection/>
    </xf>
    <xf numFmtId="0" fontId="15" fillId="5" borderId="1" xfId="0" applyFont="1" applyFill="1" applyBorder="1" applyAlignment="1" applyProtection="1">
      <alignment vertical="center"/>
      <protection/>
    </xf>
    <xf numFmtId="2" fontId="15" fillId="5" borderId="1" xfId="0" applyNumberFormat="1" applyFont="1" applyFill="1" applyBorder="1" applyAlignment="1" applyProtection="1">
      <alignment horizontal="center" vertical="center" wrapText="1"/>
      <protection/>
    </xf>
    <xf numFmtId="9" fontId="15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2" fontId="4" fillId="0" borderId="1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3" fillId="0" borderId="6" xfId="0" applyFont="1" applyBorder="1" applyAlignment="1" applyProtection="1">
      <alignment horizontal="left" vertical="center" wrapText="1"/>
      <protection/>
    </xf>
    <xf numFmtId="0" fontId="13" fillId="0" borderId="7" xfId="0" applyFont="1" applyBorder="1" applyAlignment="1" applyProtection="1">
      <alignment horizontal="left" vertical="center" wrapText="1"/>
      <protection/>
    </xf>
    <xf numFmtId="0" fontId="13" fillId="0" borderId="8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 topLeftCell="A1">
      <selection activeCell="B10" sqref="B10:E10"/>
    </sheetView>
  </sheetViews>
  <sheetFormatPr defaultColWidth="8.8515625" defaultRowHeight="15"/>
  <cols>
    <col min="1" max="1" width="35.7109375" style="11" customWidth="1"/>
    <col min="2" max="4" width="30.7109375" style="11" customWidth="1"/>
    <col min="5" max="5" width="10.7109375" style="11" bestFit="1" customWidth="1"/>
    <col min="6" max="8" width="8.8515625" style="14" customWidth="1"/>
    <col min="9" max="16384" width="8.8515625" style="11" customWidth="1"/>
  </cols>
  <sheetData>
    <row r="1" spans="1:13" ht="15.6" customHeight="1">
      <c r="A1" s="29" t="s">
        <v>192</v>
      </c>
      <c r="B1" s="29"/>
      <c r="C1" s="29"/>
      <c r="D1" s="29"/>
      <c r="E1" s="29"/>
      <c r="F1" s="10"/>
      <c r="G1" s="10"/>
      <c r="H1" s="10"/>
      <c r="I1" s="10"/>
      <c r="J1" s="10"/>
      <c r="K1" s="10"/>
      <c r="L1" s="10"/>
      <c r="M1" s="10"/>
    </row>
    <row r="2" spans="1:13" ht="15.6">
      <c r="A2" s="30"/>
      <c r="B2" s="30"/>
      <c r="C2" s="30"/>
      <c r="D2" s="30"/>
      <c r="E2" s="30"/>
      <c r="F2" s="10"/>
      <c r="G2" s="10"/>
      <c r="H2" s="10"/>
      <c r="I2" s="10"/>
      <c r="J2" s="10"/>
      <c r="K2" s="10"/>
      <c r="L2" s="10"/>
      <c r="M2" s="10"/>
    </row>
    <row r="3" spans="1:8" ht="15.6">
      <c r="A3" s="31" t="s">
        <v>151</v>
      </c>
      <c r="B3" s="31"/>
      <c r="C3" s="31"/>
      <c r="D3" s="31"/>
      <c r="E3" s="31"/>
      <c r="F3" s="10"/>
      <c r="G3" s="10"/>
      <c r="H3" s="10"/>
    </row>
    <row r="4" spans="1:8" ht="15.6">
      <c r="A4" s="31"/>
      <c r="B4" s="31"/>
      <c r="C4" s="31"/>
      <c r="D4" s="31"/>
      <c r="E4" s="31"/>
      <c r="F4" s="12"/>
      <c r="G4" s="12"/>
      <c r="H4" s="12"/>
    </row>
    <row r="5" spans="1:8" ht="28.95" customHeight="1">
      <c r="A5" s="32" t="s">
        <v>152</v>
      </c>
      <c r="B5" s="19"/>
      <c r="C5" s="19"/>
      <c r="D5" s="19"/>
      <c r="E5" s="19"/>
      <c r="F5" s="13"/>
      <c r="G5" s="13"/>
      <c r="H5" s="13"/>
    </row>
    <row r="6" spans="1:8" ht="28.95" customHeight="1">
      <c r="A6" s="32" t="s">
        <v>182</v>
      </c>
      <c r="B6" s="20"/>
      <c r="C6" s="33"/>
      <c r="D6" s="33"/>
      <c r="E6" s="33"/>
      <c r="F6" s="13"/>
      <c r="G6" s="13"/>
      <c r="H6" s="13"/>
    </row>
    <row r="7" spans="1:8" ht="28.95" customHeight="1">
      <c r="A7" s="32" t="s">
        <v>183</v>
      </c>
      <c r="B7" s="22"/>
      <c r="C7" s="34"/>
      <c r="D7" s="34"/>
      <c r="E7" s="33"/>
      <c r="F7" s="13"/>
      <c r="G7" s="13"/>
      <c r="H7" s="13"/>
    </row>
    <row r="8" spans="1:8" ht="28.95" customHeight="1">
      <c r="A8" s="35" t="s">
        <v>184</v>
      </c>
      <c r="B8" s="24"/>
      <c r="C8" s="34"/>
      <c r="D8" s="34"/>
      <c r="E8" s="33"/>
      <c r="F8" s="13"/>
      <c r="G8" s="13"/>
      <c r="H8" s="13"/>
    </row>
    <row r="9" spans="1:8" ht="28.95" customHeight="1">
      <c r="A9" s="35" t="s">
        <v>185</v>
      </c>
      <c r="B9" s="21"/>
      <c r="C9" s="21"/>
      <c r="D9" s="21"/>
      <c r="E9" s="21"/>
      <c r="F9" s="13"/>
      <c r="G9" s="13"/>
      <c r="H9" s="13"/>
    </row>
    <row r="10" spans="1:8" ht="28.95" customHeight="1">
      <c r="A10" s="32" t="s">
        <v>186</v>
      </c>
      <c r="B10" s="25"/>
      <c r="C10" s="25"/>
      <c r="D10" s="25"/>
      <c r="E10" s="25"/>
      <c r="F10" s="13"/>
      <c r="G10" s="13"/>
      <c r="H10" s="13"/>
    </row>
    <row r="11" spans="1:8" ht="28.95" customHeight="1">
      <c r="A11" s="32" t="s">
        <v>187</v>
      </c>
      <c r="B11" s="26"/>
      <c r="C11" s="27"/>
      <c r="D11" s="23"/>
      <c r="E11" s="21"/>
      <c r="F11" s="13"/>
      <c r="G11" s="13"/>
      <c r="H11" s="13"/>
    </row>
    <row r="12" spans="1:8" ht="28.95" customHeight="1">
      <c r="A12" s="32" t="s">
        <v>153</v>
      </c>
      <c r="B12" s="26"/>
      <c r="C12" s="23"/>
      <c r="D12" s="23"/>
      <c r="E12" s="21"/>
      <c r="F12" s="13"/>
      <c r="G12" s="13"/>
      <c r="H12" s="13"/>
    </row>
    <row r="13" spans="1:8" ht="28.95" customHeight="1">
      <c r="A13" s="32" t="s">
        <v>181</v>
      </c>
      <c r="B13" s="28"/>
      <c r="C13" s="28"/>
      <c r="D13" s="28"/>
      <c r="E13" s="21"/>
      <c r="F13" s="13"/>
      <c r="G13" s="13"/>
      <c r="H13" s="13"/>
    </row>
    <row r="14" spans="1:8" ht="28.95" customHeight="1">
      <c r="A14" s="36"/>
      <c r="B14" s="37" t="s">
        <v>154</v>
      </c>
      <c r="C14" s="37"/>
      <c r="D14" s="37"/>
      <c r="E14" s="37"/>
      <c r="F14" s="12"/>
      <c r="G14" s="12"/>
      <c r="H14" s="12"/>
    </row>
    <row r="15" spans="1:8" ht="28.95" customHeight="1">
      <c r="A15" s="38"/>
      <c r="B15" s="38"/>
      <c r="C15" s="38"/>
      <c r="D15" s="38"/>
      <c r="E15" s="38"/>
      <c r="F15" s="12"/>
      <c r="G15" s="12"/>
      <c r="H15" s="12"/>
    </row>
    <row r="16" spans="1:8" ht="28.95" customHeight="1">
      <c r="A16" s="39" t="s">
        <v>188</v>
      </c>
      <c r="B16" s="40" t="s">
        <v>190</v>
      </c>
      <c r="C16" s="40" t="s">
        <v>155</v>
      </c>
      <c r="D16" s="40" t="s">
        <v>156</v>
      </c>
      <c r="E16" s="40" t="s">
        <v>157</v>
      </c>
      <c r="G16" s="12"/>
      <c r="H16" s="12"/>
    </row>
    <row r="17" spans="1:8" ht="28.95" customHeight="1">
      <c r="A17" s="40" t="s">
        <v>160</v>
      </c>
      <c r="B17" s="41"/>
      <c r="C17" s="41"/>
      <c r="D17" s="41"/>
      <c r="E17" s="41"/>
      <c r="G17" s="12"/>
      <c r="H17" s="12"/>
    </row>
    <row r="18" spans="1:8" ht="28.95" customHeight="1">
      <c r="A18" s="40" t="s">
        <v>189</v>
      </c>
      <c r="B18" s="41"/>
      <c r="C18" s="41"/>
      <c r="D18" s="41"/>
      <c r="E18" s="41"/>
      <c r="G18" s="12"/>
      <c r="H18" s="12"/>
    </row>
    <row r="19" spans="1:8" ht="28.95" customHeight="1">
      <c r="A19" s="40" t="s">
        <v>158</v>
      </c>
      <c r="B19" s="41"/>
      <c r="C19" s="41"/>
      <c r="D19" s="41"/>
      <c r="E19" s="41"/>
      <c r="G19" s="12"/>
      <c r="H19" s="12"/>
    </row>
    <row r="20" spans="1:8" ht="28.95" customHeight="1">
      <c r="A20" s="40" t="s">
        <v>159</v>
      </c>
      <c r="B20" s="41"/>
      <c r="C20" s="41"/>
      <c r="D20" s="41"/>
      <c r="E20" s="41"/>
      <c r="G20" s="12"/>
      <c r="H20" s="12"/>
    </row>
    <row r="21" spans="1:8" ht="15">
      <c r="A21" s="15"/>
      <c r="B21" s="16"/>
      <c r="C21" s="12"/>
      <c r="D21" s="12"/>
      <c r="E21" s="12"/>
      <c r="F21" s="12"/>
      <c r="G21" s="12"/>
      <c r="H21" s="12"/>
    </row>
  </sheetData>
  <sheetProtection algorithmName="SHA-512" hashValue="SD7stfqNuD6xnVkDQm1czaXtw3oAWOh8vgNkdJuUNWA1sWbOLsGxdUmgFoUkO26WCRI2r5feiIjQ3yK3QKLzWg==" saltValue="ENVSaxSRlTBSXb1tCNFsCQ==" spinCount="100000" sheet="1" objects="1" scenarios="1"/>
  <mergeCells count="7">
    <mergeCell ref="B14:E14"/>
    <mergeCell ref="A1:E1"/>
    <mergeCell ref="A3:E3"/>
    <mergeCell ref="A4:E4"/>
    <mergeCell ref="B5:E5"/>
    <mergeCell ref="B10:E10"/>
    <mergeCell ref="B13:D13"/>
  </mergeCells>
  <printOptions horizontalCentered="1"/>
  <pageMargins left="0.7086614173228347" right="0.7086614173228347" top="0.9448818897637796" bottom="0.5511811023622047" header="0.31496062992125984" footer="0.31496062992125984"/>
  <pageSetup fitToHeight="1" fitToWidth="1" horizontalDpi="600" verticalDpi="600" orientation="landscape" paperSize="9" scale="91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F6" sqref="F6:F52"/>
    </sheetView>
  </sheetViews>
  <sheetFormatPr defaultColWidth="9.140625" defaultRowHeight="15"/>
  <cols>
    <col min="1" max="1" width="6.7109375" style="0" customWidth="1"/>
    <col min="2" max="2" width="60.7109375" style="2" customWidth="1"/>
    <col min="3" max="3" width="20.7109375" style="2" customWidth="1"/>
    <col min="4" max="5" width="6.7109375" style="0" customWidth="1"/>
    <col min="6" max="6" width="9.28125" style="0" customWidth="1"/>
    <col min="7" max="7" width="10.7109375" style="0" customWidth="1"/>
    <col min="8" max="8" width="10.7109375" style="4" customWidth="1"/>
  </cols>
  <sheetData>
    <row r="1" spans="1:8" s="1" customFormat="1" ht="15.6" customHeight="1">
      <c r="A1" s="42" t="s">
        <v>73</v>
      </c>
      <c r="B1" s="42"/>
      <c r="C1" s="42"/>
      <c r="D1" s="42"/>
      <c r="E1" s="42"/>
      <c r="F1" s="42"/>
      <c r="G1" s="42"/>
      <c r="H1" s="42"/>
    </row>
    <row r="2" spans="1:8" s="1" customFormat="1" ht="14.4" customHeight="1">
      <c r="A2" s="43" t="s">
        <v>144</v>
      </c>
      <c r="B2" s="43"/>
      <c r="C2" s="43"/>
      <c r="D2" s="43"/>
      <c r="E2" s="43"/>
      <c r="F2" s="43"/>
      <c r="G2" s="43"/>
      <c r="H2" s="43"/>
    </row>
    <row r="3" spans="1:8" s="1" customFormat="1" ht="15">
      <c r="A3" s="44"/>
      <c r="B3" s="44"/>
      <c r="C3" s="44"/>
      <c r="D3" s="44"/>
      <c r="E3" s="44"/>
      <c r="F3" s="45"/>
      <c r="G3" s="45"/>
      <c r="H3" s="45"/>
    </row>
    <row r="4" spans="1:8" s="1" customFormat="1" ht="15">
      <c r="A4" s="46" t="s">
        <v>57</v>
      </c>
      <c r="B4" s="46" t="s">
        <v>46</v>
      </c>
      <c r="C4" s="46" t="s">
        <v>40</v>
      </c>
      <c r="D4" s="46" t="s">
        <v>39</v>
      </c>
      <c r="E4" s="46" t="s">
        <v>56</v>
      </c>
      <c r="F4" s="47" t="s">
        <v>163</v>
      </c>
      <c r="G4" s="47"/>
      <c r="H4" s="47"/>
    </row>
    <row r="5" spans="1:8" ht="27.6">
      <c r="A5" s="46"/>
      <c r="B5" s="46"/>
      <c r="C5" s="46"/>
      <c r="D5" s="46"/>
      <c r="E5" s="46"/>
      <c r="F5" s="48" t="s">
        <v>162</v>
      </c>
      <c r="G5" s="49" t="s">
        <v>161</v>
      </c>
      <c r="H5" s="49" t="s">
        <v>164</v>
      </c>
    </row>
    <row r="6" spans="1:8" ht="27.6">
      <c r="A6" s="50">
        <v>1</v>
      </c>
      <c r="B6" s="51" t="s">
        <v>150</v>
      </c>
      <c r="C6" s="52" t="s">
        <v>139</v>
      </c>
      <c r="D6" s="50">
        <v>15</v>
      </c>
      <c r="E6" s="53">
        <v>15</v>
      </c>
      <c r="F6" s="3"/>
      <c r="G6" s="54">
        <f>D6*F6</f>
        <v>0</v>
      </c>
      <c r="H6" s="55">
        <f aca="true" t="shared" si="0" ref="H6:H16">IF(G6&gt;E6,E6,G6)</f>
        <v>0</v>
      </c>
    </row>
    <row r="7" spans="1:8" ht="41.4">
      <c r="A7" s="50">
        <v>2</v>
      </c>
      <c r="B7" s="51" t="s">
        <v>122</v>
      </c>
      <c r="C7" s="52" t="s">
        <v>123</v>
      </c>
      <c r="D7" s="50">
        <v>0.25</v>
      </c>
      <c r="E7" s="53"/>
      <c r="F7" s="3"/>
      <c r="G7" s="54">
        <f aca="true" t="shared" si="1" ref="G7:G52">D7*F7</f>
        <v>0</v>
      </c>
      <c r="H7" s="55">
        <f t="shared" si="0"/>
        <v>0</v>
      </c>
    </row>
    <row r="8" spans="1:8" ht="15">
      <c r="A8" s="50">
        <v>3</v>
      </c>
      <c r="B8" s="51" t="s">
        <v>79</v>
      </c>
      <c r="C8" s="52" t="s">
        <v>77</v>
      </c>
      <c r="D8" s="50">
        <v>2</v>
      </c>
      <c r="E8" s="53">
        <v>40</v>
      </c>
      <c r="F8" s="3"/>
      <c r="G8" s="54">
        <f t="shared" si="1"/>
        <v>0</v>
      </c>
      <c r="H8" s="55">
        <f t="shared" si="0"/>
        <v>0</v>
      </c>
    </row>
    <row r="9" spans="1:8" ht="15">
      <c r="A9" s="50">
        <v>4</v>
      </c>
      <c r="B9" s="51" t="s">
        <v>80</v>
      </c>
      <c r="C9" s="52" t="s">
        <v>77</v>
      </c>
      <c r="D9" s="50">
        <v>1.5</v>
      </c>
      <c r="E9" s="53">
        <v>30</v>
      </c>
      <c r="F9" s="3"/>
      <c r="G9" s="54">
        <f t="shared" si="1"/>
        <v>0</v>
      </c>
      <c r="H9" s="55">
        <f t="shared" si="0"/>
        <v>0</v>
      </c>
    </row>
    <row r="10" spans="1:8" ht="15">
      <c r="A10" s="50">
        <v>5</v>
      </c>
      <c r="B10" s="51" t="s">
        <v>83</v>
      </c>
      <c r="C10" s="52" t="s">
        <v>118</v>
      </c>
      <c r="D10" s="50">
        <v>1</v>
      </c>
      <c r="E10" s="53">
        <v>20</v>
      </c>
      <c r="F10" s="3"/>
      <c r="G10" s="54">
        <f t="shared" si="1"/>
        <v>0</v>
      </c>
      <c r="H10" s="55">
        <f t="shared" si="0"/>
        <v>0</v>
      </c>
    </row>
    <row r="11" spans="1:8" ht="15">
      <c r="A11" s="50">
        <v>6</v>
      </c>
      <c r="B11" s="51" t="s">
        <v>84</v>
      </c>
      <c r="C11" s="52" t="s">
        <v>118</v>
      </c>
      <c r="D11" s="50">
        <v>0.75</v>
      </c>
      <c r="E11" s="53">
        <v>15</v>
      </c>
      <c r="F11" s="3"/>
      <c r="G11" s="54">
        <f t="shared" si="1"/>
        <v>0</v>
      </c>
      <c r="H11" s="55">
        <f t="shared" si="0"/>
        <v>0</v>
      </c>
    </row>
    <row r="12" spans="1:8" ht="15">
      <c r="A12" s="50">
        <v>7</v>
      </c>
      <c r="B12" s="51" t="s">
        <v>85</v>
      </c>
      <c r="C12" s="52" t="s">
        <v>78</v>
      </c>
      <c r="D12" s="50">
        <v>1.5</v>
      </c>
      <c r="E12" s="53">
        <v>30</v>
      </c>
      <c r="F12" s="3"/>
      <c r="G12" s="54">
        <f t="shared" si="1"/>
        <v>0</v>
      </c>
      <c r="H12" s="55">
        <f t="shared" si="0"/>
        <v>0</v>
      </c>
    </row>
    <row r="13" spans="1:8" ht="15">
      <c r="A13" s="50">
        <v>8</v>
      </c>
      <c r="B13" s="51" t="s">
        <v>86</v>
      </c>
      <c r="C13" s="52" t="s">
        <v>78</v>
      </c>
      <c r="D13" s="50">
        <v>1</v>
      </c>
      <c r="E13" s="53">
        <v>20</v>
      </c>
      <c r="F13" s="3"/>
      <c r="G13" s="54">
        <f t="shared" si="1"/>
        <v>0</v>
      </c>
      <c r="H13" s="55">
        <f t="shared" si="0"/>
        <v>0</v>
      </c>
    </row>
    <row r="14" spans="1:8" ht="15">
      <c r="A14" s="50">
        <v>9</v>
      </c>
      <c r="B14" s="51" t="s">
        <v>81</v>
      </c>
      <c r="C14" s="52" t="s">
        <v>78</v>
      </c>
      <c r="D14" s="50">
        <v>0.75</v>
      </c>
      <c r="E14" s="53">
        <v>15</v>
      </c>
      <c r="F14" s="3"/>
      <c r="G14" s="54">
        <f t="shared" si="1"/>
        <v>0</v>
      </c>
      <c r="H14" s="55">
        <f t="shared" si="0"/>
        <v>0</v>
      </c>
    </row>
    <row r="15" spans="1:8" ht="15">
      <c r="A15" s="50">
        <v>10</v>
      </c>
      <c r="B15" s="51" t="s">
        <v>82</v>
      </c>
      <c r="C15" s="52" t="s">
        <v>78</v>
      </c>
      <c r="D15" s="50">
        <v>0.5</v>
      </c>
      <c r="E15" s="53">
        <v>10</v>
      </c>
      <c r="F15" s="3"/>
      <c r="G15" s="54">
        <f t="shared" si="1"/>
        <v>0</v>
      </c>
      <c r="H15" s="55">
        <f t="shared" si="0"/>
        <v>0</v>
      </c>
    </row>
    <row r="16" spans="1:8" ht="15">
      <c r="A16" s="50">
        <v>11</v>
      </c>
      <c r="B16" s="51" t="s">
        <v>87</v>
      </c>
      <c r="C16" s="52" t="s">
        <v>119</v>
      </c>
      <c r="D16" s="50">
        <v>0.75</v>
      </c>
      <c r="E16" s="53">
        <v>15</v>
      </c>
      <c r="F16" s="3"/>
      <c r="G16" s="54">
        <f t="shared" si="1"/>
        <v>0</v>
      </c>
      <c r="H16" s="55">
        <f t="shared" si="0"/>
        <v>0</v>
      </c>
    </row>
    <row r="17" spans="1:8" ht="15">
      <c r="A17" s="50">
        <v>12</v>
      </c>
      <c r="B17" s="51" t="s">
        <v>88</v>
      </c>
      <c r="C17" s="52" t="s">
        <v>119</v>
      </c>
      <c r="D17" s="50">
        <v>0.5</v>
      </c>
      <c r="E17" s="53">
        <v>10</v>
      </c>
      <c r="F17" s="3"/>
      <c r="G17" s="54">
        <f t="shared" si="1"/>
        <v>0</v>
      </c>
      <c r="H17" s="55">
        <f>IF(G17&gt;E17,E17,G17)</f>
        <v>0</v>
      </c>
    </row>
    <row r="18" spans="1:8" ht="15">
      <c r="A18" s="50">
        <v>13</v>
      </c>
      <c r="B18" s="51" t="s">
        <v>89</v>
      </c>
      <c r="C18" s="52" t="s">
        <v>119</v>
      </c>
      <c r="D18" s="50">
        <v>0.5</v>
      </c>
      <c r="E18" s="53">
        <v>10</v>
      </c>
      <c r="F18" s="3"/>
      <c r="G18" s="54">
        <f t="shared" si="1"/>
        <v>0</v>
      </c>
      <c r="H18" s="55">
        <f aca="true" t="shared" si="2" ref="H18:H52">IF(G18&gt;E18,E18,G18)</f>
        <v>0</v>
      </c>
    </row>
    <row r="19" spans="1:8" ht="15">
      <c r="A19" s="50">
        <v>14</v>
      </c>
      <c r="B19" s="51" t="s">
        <v>90</v>
      </c>
      <c r="C19" s="52" t="s">
        <v>119</v>
      </c>
      <c r="D19" s="50">
        <v>0.25</v>
      </c>
      <c r="E19" s="53">
        <v>5</v>
      </c>
      <c r="F19" s="3"/>
      <c r="G19" s="54">
        <f t="shared" si="1"/>
        <v>0</v>
      </c>
      <c r="H19" s="55">
        <f t="shared" si="2"/>
        <v>0</v>
      </c>
    </row>
    <row r="20" spans="1:8" ht="15">
      <c r="A20" s="50">
        <v>15</v>
      </c>
      <c r="B20" s="51" t="s">
        <v>91</v>
      </c>
      <c r="C20" s="52" t="s">
        <v>120</v>
      </c>
      <c r="D20" s="50">
        <v>0.25</v>
      </c>
      <c r="E20" s="50">
        <v>5</v>
      </c>
      <c r="F20" s="3"/>
      <c r="G20" s="54">
        <f t="shared" si="1"/>
        <v>0</v>
      </c>
      <c r="H20" s="55">
        <f t="shared" si="2"/>
        <v>0</v>
      </c>
    </row>
    <row r="21" spans="1:8" ht="15">
      <c r="A21" s="50">
        <v>16</v>
      </c>
      <c r="B21" s="51" t="s">
        <v>92</v>
      </c>
      <c r="C21" s="52" t="s">
        <v>120</v>
      </c>
      <c r="D21" s="50">
        <v>0.15</v>
      </c>
      <c r="E21" s="50">
        <v>3</v>
      </c>
      <c r="F21" s="3"/>
      <c r="G21" s="54">
        <f t="shared" si="1"/>
        <v>0</v>
      </c>
      <c r="H21" s="55">
        <f t="shared" si="2"/>
        <v>0</v>
      </c>
    </row>
    <row r="22" spans="1:8" ht="15">
      <c r="A22" s="50">
        <v>17</v>
      </c>
      <c r="B22" s="51" t="s">
        <v>124</v>
      </c>
      <c r="C22" s="52" t="s">
        <v>125</v>
      </c>
      <c r="D22" s="50">
        <v>2</v>
      </c>
      <c r="E22" s="50">
        <v>40</v>
      </c>
      <c r="F22" s="3"/>
      <c r="G22" s="54">
        <f t="shared" si="1"/>
        <v>0</v>
      </c>
      <c r="H22" s="55">
        <f t="shared" si="2"/>
        <v>0</v>
      </c>
    </row>
    <row r="23" spans="1:8" ht="15">
      <c r="A23" s="50">
        <v>18</v>
      </c>
      <c r="B23" s="51" t="s">
        <v>93</v>
      </c>
      <c r="C23" s="52" t="s">
        <v>95</v>
      </c>
      <c r="D23" s="50">
        <v>2</v>
      </c>
      <c r="E23" s="50">
        <v>20</v>
      </c>
      <c r="F23" s="3"/>
      <c r="G23" s="54">
        <f t="shared" si="1"/>
        <v>0</v>
      </c>
      <c r="H23" s="55">
        <f t="shared" si="2"/>
        <v>0</v>
      </c>
    </row>
    <row r="24" spans="1:8" ht="15">
      <c r="A24" s="50">
        <v>19</v>
      </c>
      <c r="B24" s="51" t="s">
        <v>94</v>
      </c>
      <c r="C24" s="52" t="s">
        <v>95</v>
      </c>
      <c r="D24" s="50">
        <v>1.5</v>
      </c>
      <c r="E24" s="50">
        <v>15</v>
      </c>
      <c r="F24" s="3"/>
      <c r="G24" s="54">
        <f t="shared" si="1"/>
        <v>0</v>
      </c>
      <c r="H24" s="55">
        <f t="shared" si="2"/>
        <v>0</v>
      </c>
    </row>
    <row r="25" spans="1:8" ht="27.6">
      <c r="A25" s="50">
        <v>20</v>
      </c>
      <c r="B25" s="51" t="s">
        <v>126</v>
      </c>
      <c r="C25" s="52" t="s">
        <v>96</v>
      </c>
      <c r="D25" s="50">
        <v>0.1</v>
      </c>
      <c r="E25" s="50">
        <v>10</v>
      </c>
      <c r="F25" s="3"/>
      <c r="G25" s="54">
        <f t="shared" si="1"/>
        <v>0</v>
      </c>
      <c r="H25" s="55">
        <f t="shared" si="2"/>
        <v>0</v>
      </c>
    </row>
    <row r="26" spans="1:8" ht="15">
      <c r="A26" s="50">
        <v>21</v>
      </c>
      <c r="B26" s="51" t="s">
        <v>106</v>
      </c>
      <c r="C26" s="52" t="s">
        <v>98</v>
      </c>
      <c r="D26" s="50">
        <v>1.5</v>
      </c>
      <c r="E26" s="50">
        <v>30</v>
      </c>
      <c r="F26" s="3"/>
      <c r="G26" s="54">
        <f t="shared" si="1"/>
        <v>0</v>
      </c>
      <c r="H26" s="55">
        <f t="shared" si="2"/>
        <v>0</v>
      </c>
    </row>
    <row r="27" spans="1:8" ht="15">
      <c r="A27" s="50">
        <v>22</v>
      </c>
      <c r="B27" s="51" t="s">
        <v>107</v>
      </c>
      <c r="C27" s="52" t="s">
        <v>98</v>
      </c>
      <c r="D27" s="50">
        <v>1</v>
      </c>
      <c r="E27" s="50">
        <v>20</v>
      </c>
      <c r="F27" s="3"/>
      <c r="G27" s="54">
        <f t="shared" si="1"/>
        <v>0</v>
      </c>
      <c r="H27" s="55">
        <f t="shared" si="2"/>
        <v>0</v>
      </c>
    </row>
    <row r="28" spans="1:8" ht="15">
      <c r="A28" s="50">
        <v>23</v>
      </c>
      <c r="B28" s="51" t="s">
        <v>97</v>
      </c>
      <c r="C28" s="52" t="s">
        <v>98</v>
      </c>
      <c r="D28" s="50">
        <v>0.75</v>
      </c>
      <c r="E28" s="50">
        <v>15</v>
      </c>
      <c r="F28" s="3"/>
      <c r="G28" s="54">
        <f t="shared" si="1"/>
        <v>0</v>
      </c>
      <c r="H28" s="55">
        <f t="shared" si="2"/>
        <v>0</v>
      </c>
    </row>
    <row r="29" spans="1:8" ht="15">
      <c r="A29" s="50">
        <v>24</v>
      </c>
      <c r="B29" s="51" t="s">
        <v>99</v>
      </c>
      <c r="C29" s="52" t="s">
        <v>98</v>
      </c>
      <c r="D29" s="50">
        <v>0.5</v>
      </c>
      <c r="E29" s="50">
        <v>10</v>
      </c>
      <c r="F29" s="3"/>
      <c r="G29" s="54">
        <f t="shared" si="1"/>
        <v>0</v>
      </c>
      <c r="H29" s="55">
        <f t="shared" si="2"/>
        <v>0</v>
      </c>
    </row>
    <row r="30" spans="1:8" ht="15">
      <c r="A30" s="50">
        <v>25</v>
      </c>
      <c r="B30" s="51" t="s">
        <v>100</v>
      </c>
      <c r="C30" s="52" t="s">
        <v>98</v>
      </c>
      <c r="D30" s="50">
        <v>0.5</v>
      </c>
      <c r="E30" s="50">
        <v>10</v>
      </c>
      <c r="F30" s="3"/>
      <c r="G30" s="54">
        <f t="shared" si="1"/>
        <v>0</v>
      </c>
      <c r="H30" s="55">
        <f t="shared" si="2"/>
        <v>0</v>
      </c>
    </row>
    <row r="31" spans="1:8" ht="15">
      <c r="A31" s="50">
        <v>26</v>
      </c>
      <c r="B31" s="51" t="s">
        <v>101</v>
      </c>
      <c r="C31" s="52" t="s">
        <v>98</v>
      </c>
      <c r="D31" s="50">
        <v>0.25</v>
      </c>
      <c r="E31" s="50">
        <v>5</v>
      </c>
      <c r="F31" s="3"/>
      <c r="G31" s="54">
        <f t="shared" si="1"/>
        <v>0</v>
      </c>
      <c r="H31" s="55">
        <f t="shared" si="2"/>
        <v>0</v>
      </c>
    </row>
    <row r="32" spans="1:8" ht="27.6">
      <c r="A32" s="50">
        <v>27</v>
      </c>
      <c r="B32" s="51" t="s">
        <v>108</v>
      </c>
      <c r="C32" s="52" t="s">
        <v>121</v>
      </c>
      <c r="D32" s="50">
        <v>1.5</v>
      </c>
      <c r="E32" s="50">
        <v>30</v>
      </c>
      <c r="F32" s="3"/>
      <c r="G32" s="54">
        <f t="shared" si="1"/>
        <v>0</v>
      </c>
      <c r="H32" s="55">
        <f t="shared" si="2"/>
        <v>0</v>
      </c>
    </row>
    <row r="33" spans="1:8" ht="15">
      <c r="A33" s="50">
        <v>28</v>
      </c>
      <c r="B33" s="51" t="s">
        <v>109</v>
      </c>
      <c r="C33" s="52" t="s">
        <v>121</v>
      </c>
      <c r="D33" s="50">
        <v>1</v>
      </c>
      <c r="E33" s="50">
        <v>20</v>
      </c>
      <c r="F33" s="3"/>
      <c r="G33" s="54">
        <f t="shared" si="1"/>
        <v>0</v>
      </c>
      <c r="H33" s="55">
        <f t="shared" si="2"/>
        <v>0</v>
      </c>
    </row>
    <row r="34" spans="1:8" ht="15">
      <c r="A34" s="50">
        <v>29</v>
      </c>
      <c r="B34" s="51" t="s">
        <v>103</v>
      </c>
      <c r="C34" s="52" t="s">
        <v>78</v>
      </c>
      <c r="D34" s="50">
        <v>0.5</v>
      </c>
      <c r="E34" s="50">
        <v>10</v>
      </c>
      <c r="F34" s="3"/>
      <c r="G34" s="54">
        <f t="shared" si="1"/>
        <v>0</v>
      </c>
      <c r="H34" s="55">
        <f t="shared" si="2"/>
        <v>0</v>
      </c>
    </row>
    <row r="35" spans="1:8" ht="15">
      <c r="A35" s="50">
        <v>30</v>
      </c>
      <c r="B35" s="51" t="s">
        <v>102</v>
      </c>
      <c r="C35" s="52" t="s">
        <v>78</v>
      </c>
      <c r="D35" s="50">
        <v>0.35</v>
      </c>
      <c r="E35" s="50">
        <v>7</v>
      </c>
      <c r="F35" s="3"/>
      <c r="G35" s="54">
        <f t="shared" si="1"/>
        <v>0</v>
      </c>
      <c r="H35" s="55">
        <f t="shared" si="2"/>
        <v>0</v>
      </c>
    </row>
    <row r="36" spans="1:8" ht="15">
      <c r="A36" s="50">
        <v>31</v>
      </c>
      <c r="B36" s="51" t="s">
        <v>104</v>
      </c>
      <c r="C36" s="52" t="s">
        <v>78</v>
      </c>
      <c r="D36" s="50">
        <v>0.25</v>
      </c>
      <c r="E36" s="50">
        <v>5</v>
      </c>
      <c r="F36" s="3"/>
      <c r="G36" s="54">
        <f t="shared" si="1"/>
        <v>0</v>
      </c>
      <c r="H36" s="55">
        <f t="shared" si="2"/>
        <v>0</v>
      </c>
    </row>
    <row r="37" spans="1:8" ht="15">
      <c r="A37" s="50">
        <v>32</v>
      </c>
      <c r="B37" s="51" t="s">
        <v>105</v>
      </c>
      <c r="C37" s="52" t="s">
        <v>78</v>
      </c>
      <c r="D37" s="50">
        <v>0.15</v>
      </c>
      <c r="E37" s="50">
        <v>3</v>
      </c>
      <c r="F37" s="3"/>
      <c r="G37" s="54">
        <f t="shared" si="1"/>
        <v>0</v>
      </c>
      <c r="H37" s="55">
        <f t="shared" si="2"/>
        <v>0</v>
      </c>
    </row>
    <row r="38" spans="1:8" ht="15">
      <c r="A38" s="50">
        <v>33</v>
      </c>
      <c r="B38" s="51" t="s">
        <v>110</v>
      </c>
      <c r="C38" s="52" t="s">
        <v>75</v>
      </c>
      <c r="D38" s="50">
        <v>2</v>
      </c>
      <c r="E38" s="50">
        <v>10</v>
      </c>
      <c r="F38" s="3"/>
      <c r="G38" s="54">
        <f t="shared" si="1"/>
        <v>0</v>
      </c>
      <c r="H38" s="55">
        <f t="shared" si="2"/>
        <v>0</v>
      </c>
    </row>
    <row r="39" spans="1:8" ht="15">
      <c r="A39" s="50">
        <v>34</v>
      </c>
      <c r="B39" s="51" t="s">
        <v>111</v>
      </c>
      <c r="C39" s="52" t="s">
        <v>75</v>
      </c>
      <c r="D39" s="50">
        <v>1</v>
      </c>
      <c r="E39" s="50">
        <v>5</v>
      </c>
      <c r="F39" s="3"/>
      <c r="G39" s="54">
        <f t="shared" si="1"/>
        <v>0</v>
      </c>
      <c r="H39" s="55">
        <f t="shared" si="2"/>
        <v>0</v>
      </c>
    </row>
    <row r="40" spans="1:8" ht="15">
      <c r="A40" s="50">
        <v>35</v>
      </c>
      <c r="B40" s="51" t="s">
        <v>76</v>
      </c>
      <c r="C40" s="52" t="s">
        <v>74</v>
      </c>
      <c r="D40" s="50">
        <v>2</v>
      </c>
      <c r="E40" s="50">
        <v>2</v>
      </c>
      <c r="F40" s="3"/>
      <c r="G40" s="54">
        <f t="shared" si="1"/>
        <v>0</v>
      </c>
      <c r="H40" s="55">
        <f t="shared" si="2"/>
        <v>0</v>
      </c>
    </row>
    <row r="41" spans="1:8" ht="15">
      <c r="A41" s="50">
        <v>36</v>
      </c>
      <c r="B41" s="51" t="s">
        <v>112</v>
      </c>
      <c r="C41" s="52" t="s">
        <v>68</v>
      </c>
      <c r="D41" s="50">
        <v>5</v>
      </c>
      <c r="E41" s="50">
        <v>25</v>
      </c>
      <c r="F41" s="3"/>
      <c r="G41" s="54">
        <f t="shared" si="1"/>
        <v>0</v>
      </c>
      <c r="H41" s="55">
        <f t="shared" si="2"/>
        <v>0</v>
      </c>
    </row>
    <row r="42" spans="1:8" ht="15">
      <c r="A42" s="50">
        <v>37</v>
      </c>
      <c r="B42" s="51" t="s">
        <v>146</v>
      </c>
      <c r="C42" s="52" t="s">
        <v>147</v>
      </c>
      <c r="D42" s="50">
        <v>2.5</v>
      </c>
      <c r="E42" s="50">
        <v>12.5</v>
      </c>
      <c r="F42" s="3"/>
      <c r="G42" s="54">
        <f t="shared" si="1"/>
        <v>0</v>
      </c>
      <c r="H42" s="55">
        <f t="shared" si="2"/>
        <v>0</v>
      </c>
    </row>
    <row r="43" spans="1:8" ht="15">
      <c r="A43" s="50">
        <v>38</v>
      </c>
      <c r="B43" s="51" t="s">
        <v>114</v>
      </c>
      <c r="C43" s="52" t="s">
        <v>68</v>
      </c>
      <c r="D43" s="50">
        <v>1</v>
      </c>
      <c r="E43" s="50">
        <v>20</v>
      </c>
      <c r="F43" s="3"/>
      <c r="G43" s="54">
        <f t="shared" si="1"/>
        <v>0</v>
      </c>
      <c r="H43" s="55">
        <f t="shared" si="2"/>
        <v>0</v>
      </c>
    </row>
    <row r="44" spans="1:8" ht="15">
      <c r="A44" s="50">
        <v>39</v>
      </c>
      <c r="B44" s="51" t="s">
        <v>148</v>
      </c>
      <c r="C44" s="52" t="s">
        <v>147</v>
      </c>
      <c r="D44" s="50">
        <v>0.5</v>
      </c>
      <c r="E44" s="50">
        <v>10</v>
      </c>
      <c r="F44" s="3"/>
      <c r="G44" s="54">
        <f t="shared" si="1"/>
        <v>0</v>
      </c>
      <c r="H44" s="55">
        <f t="shared" si="2"/>
        <v>0</v>
      </c>
    </row>
    <row r="45" spans="1:8" ht="15">
      <c r="A45" s="50">
        <v>40</v>
      </c>
      <c r="B45" s="51" t="s">
        <v>113</v>
      </c>
      <c r="C45" s="52" t="s">
        <v>68</v>
      </c>
      <c r="D45" s="50">
        <v>0.5</v>
      </c>
      <c r="E45" s="50">
        <v>10</v>
      </c>
      <c r="F45" s="3"/>
      <c r="G45" s="54">
        <f t="shared" si="1"/>
        <v>0</v>
      </c>
      <c r="H45" s="55">
        <f t="shared" si="2"/>
        <v>0</v>
      </c>
    </row>
    <row r="46" spans="1:8" ht="15">
      <c r="A46" s="50">
        <v>41</v>
      </c>
      <c r="B46" s="51" t="s">
        <v>115</v>
      </c>
      <c r="C46" s="52" t="s">
        <v>68</v>
      </c>
      <c r="D46" s="50">
        <v>0.25</v>
      </c>
      <c r="E46" s="50">
        <v>5</v>
      </c>
      <c r="F46" s="3"/>
      <c r="G46" s="54">
        <f t="shared" si="1"/>
        <v>0</v>
      </c>
      <c r="H46" s="55">
        <f t="shared" si="2"/>
        <v>0</v>
      </c>
    </row>
    <row r="47" spans="1:8" ht="15">
      <c r="A47" s="50">
        <v>42</v>
      </c>
      <c r="B47" s="51" t="s">
        <v>127</v>
      </c>
      <c r="C47" s="52" t="s">
        <v>117</v>
      </c>
      <c r="D47" s="50">
        <v>1</v>
      </c>
      <c r="E47" s="50">
        <v>20</v>
      </c>
      <c r="F47" s="3"/>
      <c r="G47" s="54">
        <f t="shared" si="1"/>
        <v>0</v>
      </c>
      <c r="H47" s="55">
        <f t="shared" si="2"/>
        <v>0</v>
      </c>
    </row>
    <row r="48" spans="1:8" ht="15">
      <c r="A48" s="50">
        <v>43</v>
      </c>
      <c r="B48" s="51" t="s">
        <v>116</v>
      </c>
      <c r="C48" s="52" t="s">
        <v>117</v>
      </c>
      <c r="D48" s="50">
        <v>0.75</v>
      </c>
      <c r="E48" s="50">
        <v>15</v>
      </c>
      <c r="F48" s="3"/>
      <c r="G48" s="54">
        <f t="shared" si="1"/>
        <v>0</v>
      </c>
      <c r="H48" s="55">
        <f t="shared" si="2"/>
        <v>0</v>
      </c>
    </row>
    <row r="49" spans="1:8" ht="27.6">
      <c r="A49" s="50">
        <v>44</v>
      </c>
      <c r="B49" s="51" t="s">
        <v>128</v>
      </c>
      <c r="C49" s="52" t="s">
        <v>117</v>
      </c>
      <c r="D49" s="50">
        <v>0.3</v>
      </c>
      <c r="E49" s="50">
        <v>6</v>
      </c>
      <c r="F49" s="3"/>
      <c r="G49" s="54">
        <f t="shared" si="1"/>
        <v>0</v>
      </c>
      <c r="H49" s="55">
        <f t="shared" si="2"/>
        <v>0</v>
      </c>
    </row>
    <row r="50" spans="1:8" ht="27.6">
      <c r="A50" s="50">
        <v>45</v>
      </c>
      <c r="B50" s="51" t="s">
        <v>129</v>
      </c>
      <c r="C50" s="52" t="s">
        <v>117</v>
      </c>
      <c r="D50" s="50">
        <v>0.2</v>
      </c>
      <c r="E50" s="50">
        <v>4</v>
      </c>
      <c r="F50" s="3"/>
      <c r="G50" s="54">
        <f t="shared" si="1"/>
        <v>0</v>
      </c>
      <c r="H50" s="55">
        <f t="shared" si="2"/>
        <v>0</v>
      </c>
    </row>
    <row r="51" spans="1:8" ht="27.6">
      <c r="A51" s="50">
        <v>46</v>
      </c>
      <c r="B51" s="51" t="s">
        <v>130</v>
      </c>
      <c r="C51" s="52" t="s">
        <v>117</v>
      </c>
      <c r="D51" s="50">
        <v>0.1</v>
      </c>
      <c r="E51" s="50">
        <v>2</v>
      </c>
      <c r="F51" s="3"/>
      <c r="G51" s="54">
        <f t="shared" si="1"/>
        <v>0</v>
      </c>
      <c r="H51" s="55">
        <f t="shared" si="2"/>
        <v>0</v>
      </c>
    </row>
    <row r="52" spans="1:8" ht="55.2">
      <c r="A52" s="50">
        <v>47</v>
      </c>
      <c r="B52" s="51" t="s">
        <v>149</v>
      </c>
      <c r="C52" s="52" t="s">
        <v>29</v>
      </c>
      <c r="D52" s="50">
        <v>1.5</v>
      </c>
      <c r="E52" s="50">
        <v>30</v>
      </c>
      <c r="F52" s="3"/>
      <c r="G52" s="54">
        <f t="shared" si="1"/>
        <v>0</v>
      </c>
      <c r="H52" s="55">
        <f t="shared" si="2"/>
        <v>0</v>
      </c>
    </row>
    <row r="53" spans="1:8" ht="15">
      <c r="A53" s="56" t="s">
        <v>165</v>
      </c>
      <c r="B53" s="57"/>
      <c r="C53" s="57"/>
      <c r="D53" s="57"/>
      <c r="E53" s="57"/>
      <c r="F53" s="57"/>
      <c r="G53" s="55">
        <f>SUM(G6:G52)</f>
        <v>0</v>
      </c>
      <c r="H53" s="55">
        <f>IF(SUM(H6:H52)&gt;100,100,SUM(H6:H52))</f>
        <v>0</v>
      </c>
    </row>
  </sheetData>
  <mergeCells count="9">
    <mergeCell ref="D4:D5"/>
    <mergeCell ref="E4:E5"/>
    <mergeCell ref="A1:H1"/>
    <mergeCell ref="A2:H2"/>
    <mergeCell ref="A53:F53"/>
    <mergeCell ref="F4:H4"/>
    <mergeCell ref="A4:A5"/>
    <mergeCell ref="B4:B5"/>
    <mergeCell ref="C4:C5"/>
  </mergeCells>
  <printOptions/>
  <pageMargins left="0.7086614173228347" right="0.7086614173228347" top="0.9" bottom="0.45" header="0.31496062992125984" footer="0.31496062992125984"/>
  <pageSetup horizontalDpi="600" verticalDpi="600" orientation="landscape" paperSize="9" scale="9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 topLeftCell="A1">
      <selection activeCell="F6" sqref="F6:F15"/>
    </sheetView>
  </sheetViews>
  <sheetFormatPr defaultColWidth="9.140625" defaultRowHeight="15"/>
  <cols>
    <col min="1" max="1" width="6.7109375" style="0" customWidth="1"/>
    <col min="2" max="2" width="60.7109375" style="2" customWidth="1"/>
    <col min="3" max="3" width="20.7109375" style="2" customWidth="1"/>
    <col min="4" max="6" width="6.7109375" style="0" customWidth="1"/>
    <col min="7" max="8" width="10.7109375" style="0" customWidth="1"/>
    <col min="9" max="9" width="3.140625" style="0" bestFit="1" customWidth="1"/>
  </cols>
  <sheetData>
    <row r="1" spans="1:8" s="1" customFormat="1" ht="18" customHeight="1">
      <c r="A1" s="42" t="s">
        <v>61</v>
      </c>
      <c r="B1" s="42"/>
      <c r="C1" s="42"/>
      <c r="D1" s="42"/>
      <c r="E1" s="42"/>
      <c r="F1" s="42"/>
      <c r="G1" s="42"/>
      <c r="H1" s="42"/>
    </row>
    <row r="2" spans="1:8" s="1" customFormat="1" ht="14.4" customHeight="1">
      <c r="A2" s="43" t="s">
        <v>72</v>
      </c>
      <c r="B2" s="43"/>
      <c r="C2" s="43"/>
      <c r="D2" s="43"/>
      <c r="E2" s="43"/>
      <c r="F2" s="43"/>
      <c r="G2" s="43"/>
      <c r="H2" s="43"/>
    </row>
    <row r="3" spans="1:8" s="1" customFormat="1" ht="15">
      <c r="A3" s="58"/>
      <c r="B3" s="58"/>
      <c r="C3" s="58"/>
      <c r="D3" s="58"/>
      <c r="E3" s="58"/>
      <c r="F3" s="45"/>
      <c r="G3" s="45"/>
      <c r="H3" s="45"/>
    </row>
    <row r="4" spans="1:8" ht="15">
      <c r="A4" s="46" t="s">
        <v>57</v>
      </c>
      <c r="B4" s="46" t="s">
        <v>46</v>
      </c>
      <c r="C4" s="46" t="s">
        <v>40</v>
      </c>
      <c r="D4" s="46" t="s">
        <v>39</v>
      </c>
      <c r="E4" s="46" t="s">
        <v>56</v>
      </c>
      <c r="F4" s="47" t="s">
        <v>163</v>
      </c>
      <c r="G4" s="47"/>
      <c r="H4" s="47"/>
    </row>
    <row r="5" spans="1:8" ht="27.6">
      <c r="A5" s="46"/>
      <c r="B5" s="46"/>
      <c r="C5" s="46"/>
      <c r="D5" s="46"/>
      <c r="E5" s="46"/>
      <c r="F5" s="48" t="s">
        <v>162</v>
      </c>
      <c r="G5" s="49" t="s">
        <v>161</v>
      </c>
      <c r="H5" s="49" t="s">
        <v>164</v>
      </c>
    </row>
    <row r="6" spans="1:8" ht="27.6">
      <c r="A6" s="50">
        <v>1</v>
      </c>
      <c r="B6" s="51" t="s">
        <v>62</v>
      </c>
      <c r="C6" s="52" t="s">
        <v>64</v>
      </c>
      <c r="D6" s="50">
        <v>2</v>
      </c>
      <c r="E6" s="50">
        <v>40</v>
      </c>
      <c r="F6" s="3"/>
      <c r="G6" s="54">
        <f>D6*F6</f>
        <v>0</v>
      </c>
      <c r="H6" s="55">
        <f aca="true" t="shared" si="0" ref="H6:H15">IF(G6&gt;E6,E6,G6)</f>
        <v>0</v>
      </c>
    </row>
    <row r="7" spans="1:8" ht="27.6">
      <c r="A7" s="50">
        <v>2</v>
      </c>
      <c r="B7" s="51" t="s">
        <v>136</v>
      </c>
      <c r="C7" s="52" t="s">
        <v>63</v>
      </c>
      <c r="D7" s="50">
        <v>3</v>
      </c>
      <c r="E7" s="50">
        <v>30</v>
      </c>
      <c r="F7" s="3"/>
      <c r="G7" s="54">
        <f aca="true" t="shared" si="1" ref="G7:G14">D7*F7</f>
        <v>0</v>
      </c>
      <c r="H7" s="55">
        <f t="shared" si="0"/>
        <v>0</v>
      </c>
    </row>
    <row r="8" spans="1:8" ht="27.6">
      <c r="A8" s="50">
        <v>3</v>
      </c>
      <c r="B8" s="51" t="s">
        <v>137</v>
      </c>
      <c r="C8" s="52" t="s">
        <v>65</v>
      </c>
      <c r="D8" s="50">
        <v>1</v>
      </c>
      <c r="E8" s="50">
        <v>10</v>
      </c>
      <c r="F8" s="3"/>
      <c r="G8" s="54">
        <f t="shared" si="1"/>
        <v>0</v>
      </c>
      <c r="H8" s="55">
        <f t="shared" si="0"/>
        <v>0</v>
      </c>
    </row>
    <row r="9" spans="1:8" ht="27.6">
      <c r="A9" s="50">
        <v>9</v>
      </c>
      <c r="B9" s="51" t="s">
        <v>134</v>
      </c>
      <c r="C9" s="52" t="s">
        <v>138</v>
      </c>
      <c r="D9" s="50">
        <v>0.5</v>
      </c>
      <c r="E9" s="50">
        <v>5</v>
      </c>
      <c r="F9" s="3"/>
      <c r="G9" s="54">
        <f t="shared" si="1"/>
        <v>0</v>
      </c>
      <c r="H9" s="55">
        <f t="shared" si="0"/>
        <v>0</v>
      </c>
    </row>
    <row r="10" spans="1:8" ht="15">
      <c r="A10" s="50">
        <v>4</v>
      </c>
      <c r="B10" s="51" t="s">
        <v>135</v>
      </c>
      <c r="C10" s="52" t="s">
        <v>131</v>
      </c>
      <c r="D10" s="50">
        <v>5</v>
      </c>
      <c r="E10" s="50">
        <v>50</v>
      </c>
      <c r="F10" s="3"/>
      <c r="G10" s="54">
        <f t="shared" si="1"/>
        <v>0</v>
      </c>
      <c r="H10" s="55">
        <f t="shared" si="0"/>
        <v>0</v>
      </c>
    </row>
    <row r="11" spans="1:8" ht="41.4">
      <c r="A11" s="50">
        <v>5</v>
      </c>
      <c r="B11" s="51" t="s">
        <v>66</v>
      </c>
      <c r="C11" s="52" t="s">
        <v>67</v>
      </c>
      <c r="D11" s="50">
        <v>3</v>
      </c>
      <c r="E11" s="50">
        <v>30</v>
      </c>
      <c r="F11" s="3"/>
      <c r="G11" s="54">
        <f t="shared" si="1"/>
        <v>0</v>
      </c>
      <c r="H11" s="55">
        <f t="shared" si="0"/>
        <v>0</v>
      </c>
    </row>
    <row r="12" spans="1:8" ht="27.6">
      <c r="A12" s="50">
        <v>6</v>
      </c>
      <c r="B12" s="51" t="s">
        <v>69</v>
      </c>
      <c r="C12" s="52" t="s">
        <v>70</v>
      </c>
      <c r="D12" s="50">
        <v>1</v>
      </c>
      <c r="E12" s="50">
        <v>10</v>
      </c>
      <c r="F12" s="3"/>
      <c r="G12" s="54">
        <f t="shared" si="1"/>
        <v>0</v>
      </c>
      <c r="H12" s="55">
        <f t="shared" si="0"/>
        <v>0</v>
      </c>
    </row>
    <row r="13" spans="1:8" ht="27.6">
      <c r="A13" s="50">
        <v>7</v>
      </c>
      <c r="B13" s="51" t="s">
        <v>71</v>
      </c>
      <c r="C13" s="52" t="s">
        <v>70</v>
      </c>
      <c r="D13" s="50">
        <v>2</v>
      </c>
      <c r="E13" s="50">
        <v>20</v>
      </c>
      <c r="F13" s="3"/>
      <c r="G13" s="54">
        <f t="shared" si="1"/>
        <v>0</v>
      </c>
      <c r="H13" s="55">
        <f t="shared" si="0"/>
        <v>0</v>
      </c>
    </row>
    <row r="14" spans="1:8" ht="15">
      <c r="A14" s="50">
        <v>8</v>
      </c>
      <c r="B14" s="51" t="s">
        <v>132</v>
      </c>
      <c r="C14" s="52" t="s">
        <v>133</v>
      </c>
      <c r="D14" s="50">
        <v>1</v>
      </c>
      <c r="E14" s="50">
        <v>10</v>
      </c>
      <c r="F14" s="3"/>
      <c r="G14" s="54">
        <f t="shared" si="1"/>
        <v>0</v>
      </c>
      <c r="H14" s="55">
        <f t="shared" si="0"/>
        <v>0</v>
      </c>
    </row>
    <row r="15" spans="1:9" ht="41.4">
      <c r="A15" s="50">
        <v>9</v>
      </c>
      <c r="B15" s="51" t="s">
        <v>140</v>
      </c>
      <c r="C15" s="52" t="s">
        <v>142</v>
      </c>
      <c r="D15" s="50" t="s">
        <v>141</v>
      </c>
      <c r="E15" s="50">
        <v>20</v>
      </c>
      <c r="F15" s="17"/>
      <c r="G15" s="54"/>
      <c r="H15" s="55">
        <f t="shared" si="0"/>
        <v>0</v>
      </c>
      <c r="I15" s="18" t="s">
        <v>193</v>
      </c>
    </row>
    <row r="16" spans="1:8" ht="15">
      <c r="A16" s="46" t="s">
        <v>166</v>
      </c>
      <c r="B16" s="46"/>
      <c r="C16" s="46"/>
      <c r="D16" s="46"/>
      <c r="E16" s="46"/>
      <c r="F16" s="46"/>
      <c r="G16" s="55">
        <f>SUM(G6:G15)</f>
        <v>0</v>
      </c>
      <c r="H16" s="55">
        <f>IF(SUM(H6:H15)&gt;100,100,SUM(H6:H15))</f>
        <v>0</v>
      </c>
    </row>
    <row r="17" spans="1:8" ht="15">
      <c r="A17" s="59"/>
      <c r="B17" s="60"/>
      <c r="C17" s="60"/>
      <c r="D17" s="59"/>
      <c r="E17" s="59"/>
      <c r="F17" s="59"/>
      <c r="G17" s="59"/>
      <c r="H17" s="59"/>
    </row>
    <row r="18" spans="1:8" ht="43.2" customHeight="1">
      <c r="A18" s="61" t="s">
        <v>193</v>
      </c>
      <c r="B18" s="62" t="s">
        <v>194</v>
      </c>
      <c r="C18" s="62"/>
      <c r="D18" s="62"/>
      <c r="E18" s="62"/>
      <c r="F18" s="62"/>
      <c r="G18" s="62"/>
      <c r="H18" s="62"/>
    </row>
  </sheetData>
  <mergeCells count="10">
    <mergeCell ref="B18:H18"/>
    <mergeCell ref="F4:H4"/>
    <mergeCell ref="A16:F16"/>
    <mergeCell ref="A1:H1"/>
    <mergeCell ref="A2:H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landscape" paperSize="9" scale="9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F6" sqref="F6:F52"/>
    </sheetView>
  </sheetViews>
  <sheetFormatPr defaultColWidth="9.140625" defaultRowHeight="15"/>
  <cols>
    <col min="1" max="1" width="6.7109375" style="0" customWidth="1"/>
    <col min="2" max="2" width="60.7109375" style="2" customWidth="1"/>
    <col min="3" max="3" width="20.7109375" style="2" customWidth="1"/>
    <col min="4" max="6" width="6.7109375" style="0" customWidth="1"/>
    <col min="7" max="8" width="10.7109375" style="0" customWidth="1"/>
  </cols>
  <sheetData>
    <row r="1" spans="1:8" s="1" customFormat="1" ht="18" customHeight="1">
      <c r="A1" s="42" t="s">
        <v>58</v>
      </c>
      <c r="B1" s="42"/>
      <c r="C1" s="42"/>
      <c r="D1" s="42"/>
      <c r="E1" s="42"/>
      <c r="F1" s="42"/>
      <c r="G1" s="42"/>
      <c r="H1" s="42"/>
    </row>
    <row r="2" spans="1:8" s="1" customFormat="1" ht="14.4" customHeight="1">
      <c r="A2" s="43" t="s">
        <v>145</v>
      </c>
      <c r="B2" s="43"/>
      <c r="C2" s="43"/>
      <c r="D2" s="43"/>
      <c r="E2" s="43"/>
      <c r="F2" s="43"/>
      <c r="G2" s="43"/>
      <c r="H2" s="43"/>
    </row>
    <row r="3" spans="1:8" s="1" customFormat="1" ht="15">
      <c r="A3" s="58"/>
      <c r="B3" s="58"/>
      <c r="C3" s="58"/>
      <c r="D3" s="58"/>
      <c r="E3" s="58"/>
      <c r="F3" s="45"/>
      <c r="G3" s="45"/>
      <c r="H3" s="45"/>
    </row>
    <row r="4" spans="1:8" ht="15">
      <c r="A4" s="46" t="s">
        <v>57</v>
      </c>
      <c r="B4" s="46" t="s">
        <v>46</v>
      </c>
      <c r="C4" s="46" t="s">
        <v>40</v>
      </c>
      <c r="D4" s="46" t="s">
        <v>39</v>
      </c>
      <c r="E4" s="46" t="s">
        <v>56</v>
      </c>
      <c r="F4" s="47" t="s">
        <v>163</v>
      </c>
      <c r="G4" s="47"/>
      <c r="H4" s="47"/>
    </row>
    <row r="5" spans="1:8" ht="27.6">
      <c r="A5" s="46"/>
      <c r="B5" s="46"/>
      <c r="C5" s="46"/>
      <c r="D5" s="46"/>
      <c r="E5" s="46"/>
      <c r="F5" s="48" t="s">
        <v>162</v>
      </c>
      <c r="G5" s="49" t="s">
        <v>161</v>
      </c>
      <c r="H5" s="49" t="s">
        <v>164</v>
      </c>
    </row>
    <row r="6" spans="1:8" ht="15">
      <c r="A6" s="50">
        <v>1</v>
      </c>
      <c r="B6" s="51" t="s">
        <v>0</v>
      </c>
      <c r="C6" s="52" t="s">
        <v>29</v>
      </c>
      <c r="D6" s="50">
        <v>20</v>
      </c>
      <c r="E6" s="50">
        <v>80</v>
      </c>
      <c r="F6" s="3"/>
      <c r="G6" s="54">
        <f>D6*F6</f>
        <v>0</v>
      </c>
      <c r="H6" s="55">
        <f aca="true" t="shared" si="0" ref="H6">IF(G6&gt;E6,E6,G6)</f>
        <v>0</v>
      </c>
    </row>
    <row r="7" spans="1:8" ht="15">
      <c r="A7" s="50">
        <v>2</v>
      </c>
      <c r="B7" s="51" t="s">
        <v>1</v>
      </c>
      <c r="C7" s="52" t="s">
        <v>29</v>
      </c>
      <c r="D7" s="50">
        <v>16</v>
      </c>
      <c r="E7" s="50">
        <v>64</v>
      </c>
      <c r="F7" s="3"/>
      <c r="G7" s="54">
        <f aca="true" t="shared" si="1" ref="G7:G52">D7*F7</f>
        <v>0</v>
      </c>
      <c r="H7" s="55">
        <f aca="true" t="shared" si="2" ref="H7:H52">IF(G7&gt;E7,E7,G7)</f>
        <v>0</v>
      </c>
    </row>
    <row r="8" spans="1:8" ht="15">
      <c r="A8" s="50">
        <v>3</v>
      </c>
      <c r="B8" s="51" t="s">
        <v>2</v>
      </c>
      <c r="C8" s="52" t="s">
        <v>29</v>
      </c>
      <c r="D8" s="50">
        <v>12</v>
      </c>
      <c r="E8" s="50">
        <v>48</v>
      </c>
      <c r="F8" s="3"/>
      <c r="G8" s="54">
        <f t="shared" si="1"/>
        <v>0</v>
      </c>
      <c r="H8" s="55">
        <f t="shared" si="2"/>
        <v>0</v>
      </c>
    </row>
    <row r="9" spans="1:8" ht="15">
      <c r="A9" s="50">
        <v>4</v>
      </c>
      <c r="B9" s="51" t="s">
        <v>3</v>
      </c>
      <c r="C9" s="52" t="s">
        <v>29</v>
      </c>
      <c r="D9" s="50">
        <v>16</v>
      </c>
      <c r="E9" s="50">
        <v>64</v>
      </c>
      <c r="F9" s="3"/>
      <c r="G9" s="54">
        <f t="shared" si="1"/>
        <v>0</v>
      </c>
      <c r="H9" s="55">
        <f t="shared" si="2"/>
        <v>0</v>
      </c>
    </row>
    <row r="10" spans="1:8" ht="15">
      <c r="A10" s="50">
        <v>5</v>
      </c>
      <c r="B10" s="51" t="s">
        <v>28</v>
      </c>
      <c r="C10" s="52" t="s">
        <v>29</v>
      </c>
      <c r="D10" s="50">
        <v>4</v>
      </c>
      <c r="E10" s="50">
        <v>16</v>
      </c>
      <c r="F10" s="3"/>
      <c r="G10" s="54">
        <f t="shared" si="1"/>
        <v>0</v>
      </c>
      <c r="H10" s="55">
        <f t="shared" si="2"/>
        <v>0</v>
      </c>
    </row>
    <row r="11" spans="1:8" ht="15">
      <c r="A11" s="50">
        <v>6</v>
      </c>
      <c r="B11" s="51" t="s">
        <v>41</v>
      </c>
      <c r="C11" s="52" t="s">
        <v>29</v>
      </c>
      <c r="D11" s="50">
        <v>20</v>
      </c>
      <c r="E11" s="50">
        <v>80</v>
      </c>
      <c r="F11" s="3"/>
      <c r="G11" s="54">
        <f t="shared" si="1"/>
        <v>0</v>
      </c>
      <c r="H11" s="55">
        <f t="shared" si="2"/>
        <v>0</v>
      </c>
    </row>
    <row r="12" spans="1:8" ht="15">
      <c r="A12" s="50">
        <v>7</v>
      </c>
      <c r="B12" s="51" t="s">
        <v>42</v>
      </c>
      <c r="C12" s="52" t="s">
        <v>29</v>
      </c>
      <c r="D12" s="50">
        <v>16</v>
      </c>
      <c r="E12" s="50">
        <v>64</v>
      </c>
      <c r="F12" s="3"/>
      <c r="G12" s="54">
        <f t="shared" si="1"/>
        <v>0</v>
      </c>
      <c r="H12" s="55">
        <f t="shared" si="2"/>
        <v>0</v>
      </c>
    </row>
    <row r="13" spans="1:8" ht="15">
      <c r="A13" s="50">
        <v>8</v>
      </c>
      <c r="B13" s="51" t="s">
        <v>4</v>
      </c>
      <c r="C13" s="52" t="s">
        <v>29</v>
      </c>
      <c r="D13" s="50">
        <v>16</v>
      </c>
      <c r="E13" s="50">
        <v>64</v>
      </c>
      <c r="F13" s="3"/>
      <c r="G13" s="54">
        <f t="shared" si="1"/>
        <v>0</v>
      </c>
      <c r="H13" s="55">
        <f t="shared" si="2"/>
        <v>0</v>
      </c>
    </row>
    <row r="14" spans="1:8" ht="15">
      <c r="A14" s="50">
        <v>9</v>
      </c>
      <c r="B14" s="51" t="s">
        <v>5</v>
      </c>
      <c r="C14" s="52" t="s">
        <v>29</v>
      </c>
      <c r="D14" s="50">
        <v>12</v>
      </c>
      <c r="E14" s="50">
        <v>48</v>
      </c>
      <c r="F14" s="3"/>
      <c r="G14" s="54">
        <f t="shared" si="1"/>
        <v>0</v>
      </c>
      <c r="H14" s="55">
        <f t="shared" si="2"/>
        <v>0</v>
      </c>
    </row>
    <row r="15" spans="1:8" ht="15">
      <c r="A15" s="50">
        <v>10</v>
      </c>
      <c r="B15" s="51" t="s">
        <v>6</v>
      </c>
      <c r="C15" s="52" t="s">
        <v>29</v>
      </c>
      <c r="D15" s="50">
        <v>8</v>
      </c>
      <c r="E15" s="50">
        <v>32</v>
      </c>
      <c r="F15" s="3"/>
      <c r="G15" s="54">
        <f t="shared" si="1"/>
        <v>0</v>
      </c>
      <c r="H15" s="55">
        <f t="shared" si="2"/>
        <v>0</v>
      </c>
    </row>
    <row r="16" spans="1:8" ht="15">
      <c r="A16" s="50">
        <v>11</v>
      </c>
      <c r="B16" s="51" t="s">
        <v>7</v>
      </c>
      <c r="C16" s="52" t="s">
        <v>29</v>
      </c>
      <c r="D16" s="50">
        <v>6</v>
      </c>
      <c r="E16" s="50">
        <v>24</v>
      </c>
      <c r="F16" s="3"/>
      <c r="G16" s="54">
        <f t="shared" si="1"/>
        <v>0</v>
      </c>
      <c r="H16" s="55">
        <f t="shared" si="2"/>
        <v>0</v>
      </c>
    </row>
    <row r="17" spans="1:8" ht="15">
      <c r="A17" s="50">
        <v>12</v>
      </c>
      <c r="B17" s="51" t="s">
        <v>8</v>
      </c>
      <c r="C17" s="52" t="s">
        <v>29</v>
      </c>
      <c r="D17" s="50">
        <v>4.5</v>
      </c>
      <c r="E17" s="50">
        <v>18</v>
      </c>
      <c r="F17" s="3"/>
      <c r="G17" s="54">
        <f t="shared" si="1"/>
        <v>0</v>
      </c>
      <c r="H17" s="55">
        <f t="shared" si="2"/>
        <v>0</v>
      </c>
    </row>
    <row r="18" spans="1:8" ht="15">
      <c r="A18" s="50">
        <v>13</v>
      </c>
      <c r="B18" s="51" t="s">
        <v>9</v>
      </c>
      <c r="C18" s="52" t="s">
        <v>29</v>
      </c>
      <c r="D18" s="50">
        <v>3</v>
      </c>
      <c r="E18" s="50">
        <v>12</v>
      </c>
      <c r="F18" s="3"/>
      <c r="G18" s="54">
        <f t="shared" si="1"/>
        <v>0</v>
      </c>
      <c r="H18" s="55">
        <f t="shared" si="2"/>
        <v>0</v>
      </c>
    </row>
    <row r="19" spans="1:8" ht="15">
      <c r="A19" s="50">
        <v>14</v>
      </c>
      <c r="B19" s="51" t="s">
        <v>43</v>
      </c>
      <c r="C19" s="52" t="s">
        <v>29</v>
      </c>
      <c r="D19" s="50">
        <v>4</v>
      </c>
      <c r="E19" s="50">
        <v>16</v>
      </c>
      <c r="F19" s="3"/>
      <c r="G19" s="54">
        <f t="shared" si="1"/>
        <v>0</v>
      </c>
      <c r="H19" s="55">
        <f t="shared" si="2"/>
        <v>0</v>
      </c>
    </row>
    <row r="20" spans="1:8" ht="15">
      <c r="A20" s="50">
        <v>15</v>
      </c>
      <c r="B20" s="51" t="s">
        <v>44</v>
      </c>
      <c r="C20" s="52" t="s">
        <v>29</v>
      </c>
      <c r="D20" s="50">
        <v>3</v>
      </c>
      <c r="E20" s="50">
        <v>12</v>
      </c>
      <c r="F20" s="3"/>
      <c r="G20" s="54">
        <f t="shared" si="1"/>
        <v>0</v>
      </c>
      <c r="H20" s="55">
        <f t="shared" si="2"/>
        <v>0</v>
      </c>
    </row>
    <row r="21" spans="1:8" ht="15">
      <c r="A21" s="50">
        <v>16</v>
      </c>
      <c r="B21" s="51" t="s">
        <v>45</v>
      </c>
      <c r="C21" s="52" t="s">
        <v>29</v>
      </c>
      <c r="D21" s="50">
        <v>2</v>
      </c>
      <c r="E21" s="50">
        <v>8</v>
      </c>
      <c r="F21" s="3"/>
      <c r="G21" s="54">
        <f t="shared" si="1"/>
        <v>0</v>
      </c>
      <c r="H21" s="55">
        <f t="shared" si="2"/>
        <v>0</v>
      </c>
    </row>
    <row r="22" spans="1:8" ht="15">
      <c r="A22" s="50">
        <v>17</v>
      </c>
      <c r="B22" s="51" t="s">
        <v>10</v>
      </c>
      <c r="C22" s="52" t="s">
        <v>29</v>
      </c>
      <c r="D22" s="50">
        <v>6</v>
      </c>
      <c r="E22" s="50">
        <v>24</v>
      </c>
      <c r="F22" s="3"/>
      <c r="G22" s="54">
        <f t="shared" si="1"/>
        <v>0</v>
      </c>
      <c r="H22" s="55">
        <f t="shared" si="2"/>
        <v>0</v>
      </c>
    </row>
    <row r="23" spans="1:8" ht="15">
      <c r="A23" s="50">
        <v>18</v>
      </c>
      <c r="B23" s="51" t="s">
        <v>17</v>
      </c>
      <c r="C23" s="52" t="s">
        <v>29</v>
      </c>
      <c r="D23" s="50">
        <v>2</v>
      </c>
      <c r="E23" s="50">
        <v>8</v>
      </c>
      <c r="F23" s="3"/>
      <c r="G23" s="54">
        <f t="shared" si="1"/>
        <v>0</v>
      </c>
      <c r="H23" s="55">
        <f t="shared" si="2"/>
        <v>0</v>
      </c>
    </row>
    <row r="24" spans="1:8" ht="15">
      <c r="A24" s="50">
        <v>19</v>
      </c>
      <c r="B24" s="51" t="s">
        <v>11</v>
      </c>
      <c r="C24" s="52" t="s">
        <v>29</v>
      </c>
      <c r="D24" s="50">
        <v>4</v>
      </c>
      <c r="E24" s="50">
        <v>16</v>
      </c>
      <c r="F24" s="3"/>
      <c r="G24" s="54">
        <f t="shared" si="1"/>
        <v>0</v>
      </c>
      <c r="H24" s="55">
        <f t="shared" si="2"/>
        <v>0</v>
      </c>
    </row>
    <row r="25" spans="1:8" ht="15">
      <c r="A25" s="50">
        <v>20</v>
      </c>
      <c r="B25" s="51" t="s">
        <v>13</v>
      </c>
      <c r="C25" s="52" t="s">
        <v>29</v>
      </c>
      <c r="D25" s="50">
        <v>6</v>
      </c>
      <c r="E25" s="50">
        <v>24</v>
      </c>
      <c r="F25" s="3"/>
      <c r="G25" s="54">
        <f t="shared" si="1"/>
        <v>0</v>
      </c>
      <c r="H25" s="55">
        <f t="shared" si="2"/>
        <v>0</v>
      </c>
    </row>
    <row r="26" spans="1:8" ht="15">
      <c r="A26" s="50">
        <v>21</v>
      </c>
      <c r="B26" s="51" t="s">
        <v>16</v>
      </c>
      <c r="C26" s="52" t="s">
        <v>29</v>
      </c>
      <c r="D26" s="50">
        <v>4</v>
      </c>
      <c r="E26" s="50">
        <v>16</v>
      </c>
      <c r="F26" s="3"/>
      <c r="G26" s="54">
        <f t="shared" si="1"/>
        <v>0</v>
      </c>
      <c r="H26" s="55">
        <f t="shared" si="2"/>
        <v>0</v>
      </c>
    </row>
    <row r="27" spans="1:8" ht="15">
      <c r="A27" s="50">
        <v>22</v>
      </c>
      <c r="B27" s="51" t="s">
        <v>12</v>
      </c>
      <c r="C27" s="52" t="s">
        <v>29</v>
      </c>
      <c r="D27" s="50">
        <v>6</v>
      </c>
      <c r="E27" s="50">
        <v>24</v>
      </c>
      <c r="F27" s="3"/>
      <c r="G27" s="54">
        <f t="shared" si="1"/>
        <v>0</v>
      </c>
      <c r="H27" s="55">
        <f t="shared" si="2"/>
        <v>0</v>
      </c>
    </row>
    <row r="28" spans="1:8" ht="15">
      <c r="A28" s="50">
        <v>23</v>
      </c>
      <c r="B28" s="51" t="s">
        <v>14</v>
      </c>
      <c r="C28" s="52" t="s">
        <v>29</v>
      </c>
      <c r="D28" s="50">
        <v>4</v>
      </c>
      <c r="E28" s="50">
        <v>16</v>
      </c>
      <c r="F28" s="3"/>
      <c r="G28" s="54">
        <f t="shared" si="1"/>
        <v>0</v>
      </c>
      <c r="H28" s="55">
        <f t="shared" si="2"/>
        <v>0</v>
      </c>
    </row>
    <row r="29" spans="1:8" ht="15">
      <c r="A29" s="50">
        <v>24</v>
      </c>
      <c r="B29" s="51" t="s">
        <v>15</v>
      </c>
      <c r="C29" s="52" t="s">
        <v>29</v>
      </c>
      <c r="D29" s="50">
        <v>4</v>
      </c>
      <c r="E29" s="50">
        <v>16</v>
      </c>
      <c r="F29" s="3"/>
      <c r="G29" s="54">
        <f t="shared" si="1"/>
        <v>0</v>
      </c>
      <c r="H29" s="55">
        <f t="shared" si="2"/>
        <v>0</v>
      </c>
    </row>
    <row r="30" spans="1:8" ht="41.4">
      <c r="A30" s="50">
        <v>25</v>
      </c>
      <c r="B30" s="51" t="s">
        <v>33</v>
      </c>
      <c r="C30" s="52" t="s">
        <v>32</v>
      </c>
      <c r="D30" s="50">
        <v>1</v>
      </c>
      <c r="E30" s="50">
        <v>10</v>
      </c>
      <c r="F30" s="3"/>
      <c r="G30" s="54">
        <f t="shared" si="1"/>
        <v>0</v>
      </c>
      <c r="H30" s="55">
        <f t="shared" si="2"/>
        <v>0</v>
      </c>
    </row>
    <row r="31" spans="1:8" ht="41.4">
      <c r="A31" s="50">
        <v>26</v>
      </c>
      <c r="B31" s="51" t="s">
        <v>34</v>
      </c>
      <c r="C31" s="52" t="s">
        <v>32</v>
      </c>
      <c r="D31" s="50">
        <v>0.5</v>
      </c>
      <c r="E31" s="50">
        <v>5</v>
      </c>
      <c r="F31" s="3"/>
      <c r="G31" s="54">
        <f t="shared" si="1"/>
        <v>0</v>
      </c>
      <c r="H31" s="55">
        <f t="shared" si="2"/>
        <v>0</v>
      </c>
    </row>
    <row r="32" spans="1:8" ht="15">
      <c r="A32" s="50">
        <v>27</v>
      </c>
      <c r="B32" s="51" t="s">
        <v>35</v>
      </c>
      <c r="C32" s="52" t="s">
        <v>32</v>
      </c>
      <c r="D32" s="50">
        <v>2</v>
      </c>
      <c r="E32" s="50">
        <v>20</v>
      </c>
      <c r="F32" s="3"/>
      <c r="G32" s="54">
        <f t="shared" si="1"/>
        <v>0</v>
      </c>
      <c r="H32" s="55">
        <f t="shared" si="2"/>
        <v>0</v>
      </c>
    </row>
    <row r="33" spans="1:8" ht="15">
      <c r="A33" s="50">
        <v>28</v>
      </c>
      <c r="B33" s="51" t="s">
        <v>36</v>
      </c>
      <c r="C33" s="52" t="s">
        <v>32</v>
      </c>
      <c r="D33" s="50">
        <v>1</v>
      </c>
      <c r="E33" s="50">
        <v>10</v>
      </c>
      <c r="F33" s="3"/>
      <c r="G33" s="54">
        <f t="shared" si="1"/>
        <v>0</v>
      </c>
      <c r="H33" s="55">
        <f t="shared" si="2"/>
        <v>0</v>
      </c>
    </row>
    <row r="34" spans="1:8" ht="27.6">
      <c r="A34" s="50">
        <v>29</v>
      </c>
      <c r="B34" s="51" t="s">
        <v>37</v>
      </c>
      <c r="C34" s="52" t="s">
        <v>32</v>
      </c>
      <c r="D34" s="50">
        <v>1</v>
      </c>
      <c r="E34" s="50">
        <v>10</v>
      </c>
      <c r="F34" s="3"/>
      <c r="G34" s="54">
        <f t="shared" si="1"/>
        <v>0</v>
      </c>
      <c r="H34" s="55">
        <f t="shared" si="2"/>
        <v>0</v>
      </c>
    </row>
    <row r="35" spans="1:8" ht="15">
      <c r="A35" s="50">
        <v>30</v>
      </c>
      <c r="B35" s="51" t="s">
        <v>38</v>
      </c>
      <c r="C35" s="52" t="s">
        <v>32</v>
      </c>
      <c r="D35" s="50">
        <v>0.5</v>
      </c>
      <c r="E35" s="50">
        <v>5</v>
      </c>
      <c r="F35" s="3"/>
      <c r="G35" s="54">
        <f t="shared" si="1"/>
        <v>0</v>
      </c>
      <c r="H35" s="55">
        <f t="shared" si="2"/>
        <v>0</v>
      </c>
    </row>
    <row r="36" spans="1:8" ht="27.6">
      <c r="A36" s="50">
        <v>31</v>
      </c>
      <c r="B36" s="51" t="s">
        <v>21</v>
      </c>
      <c r="C36" s="52" t="s">
        <v>29</v>
      </c>
      <c r="D36" s="50">
        <v>2</v>
      </c>
      <c r="E36" s="50">
        <v>20</v>
      </c>
      <c r="F36" s="3"/>
      <c r="G36" s="54">
        <f t="shared" si="1"/>
        <v>0</v>
      </c>
      <c r="H36" s="55">
        <f t="shared" si="2"/>
        <v>0</v>
      </c>
    </row>
    <row r="37" spans="1:8" ht="15">
      <c r="A37" s="50">
        <v>32</v>
      </c>
      <c r="B37" s="51" t="s">
        <v>22</v>
      </c>
      <c r="C37" s="52" t="s">
        <v>29</v>
      </c>
      <c r="D37" s="50">
        <v>1</v>
      </c>
      <c r="E37" s="50">
        <v>10</v>
      </c>
      <c r="F37" s="3"/>
      <c r="G37" s="54">
        <f t="shared" si="1"/>
        <v>0</v>
      </c>
      <c r="H37" s="55">
        <f t="shared" si="2"/>
        <v>0</v>
      </c>
    </row>
    <row r="38" spans="1:8" ht="15">
      <c r="A38" s="50">
        <v>33</v>
      </c>
      <c r="B38" s="51" t="s">
        <v>20</v>
      </c>
      <c r="C38" s="52" t="s">
        <v>29</v>
      </c>
      <c r="D38" s="50">
        <v>0.5</v>
      </c>
      <c r="E38" s="50">
        <v>5</v>
      </c>
      <c r="F38" s="3"/>
      <c r="G38" s="54">
        <f t="shared" si="1"/>
        <v>0</v>
      </c>
      <c r="H38" s="55">
        <f t="shared" si="2"/>
        <v>0</v>
      </c>
    </row>
    <row r="39" spans="1:8" ht="15">
      <c r="A39" s="50">
        <v>34</v>
      </c>
      <c r="B39" s="51" t="s">
        <v>18</v>
      </c>
      <c r="C39" s="52" t="s">
        <v>143</v>
      </c>
      <c r="D39" s="50">
        <v>0.2</v>
      </c>
      <c r="E39" s="50">
        <v>2</v>
      </c>
      <c r="F39" s="3"/>
      <c r="G39" s="54">
        <f t="shared" si="1"/>
        <v>0</v>
      </c>
      <c r="H39" s="55">
        <f t="shared" si="2"/>
        <v>0</v>
      </c>
    </row>
    <row r="40" spans="1:8" ht="15">
      <c r="A40" s="50">
        <v>35</v>
      </c>
      <c r="B40" s="51" t="s">
        <v>19</v>
      </c>
      <c r="C40" s="52" t="s">
        <v>29</v>
      </c>
      <c r="D40" s="50">
        <v>1</v>
      </c>
      <c r="E40" s="50">
        <v>10</v>
      </c>
      <c r="F40" s="3"/>
      <c r="G40" s="54">
        <f t="shared" si="1"/>
        <v>0</v>
      </c>
      <c r="H40" s="55">
        <f t="shared" si="2"/>
        <v>0</v>
      </c>
    </row>
    <row r="41" spans="1:8" ht="27.6">
      <c r="A41" s="50">
        <v>36</v>
      </c>
      <c r="B41" s="51" t="s">
        <v>49</v>
      </c>
      <c r="C41" s="52" t="s">
        <v>47</v>
      </c>
      <c r="D41" s="50">
        <v>4</v>
      </c>
      <c r="E41" s="50">
        <v>40</v>
      </c>
      <c r="F41" s="3"/>
      <c r="G41" s="54">
        <f t="shared" si="1"/>
        <v>0</v>
      </c>
      <c r="H41" s="55">
        <f t="shared" si="2"/>
        <v>0</v>
      </c>
    </row>
    <row r="42" spans="1:8" ht="27.6">
      <c r="A42" s="50">
        <v>37</v>
      </c>
      <c r="B42" s="51" t="s">
        <v>50</v>
      </c>
      <c r="C42" s="52" t="s">
        <v>47</v>
      </c>
      <c r="D42" s="50">
        <v>2</v>
      </c>
      <c r="E42" s="50">
        <v>20</v>
      </c>
      <c r="F42" s="3"/>
      <c r="G42" s="54">
        <f t="shared" si="1"/>
        <v>0</v>
      </c>
      <c r="H42" s="55">
        <f t="shared" si="2"/>
        <v>0</v>
      </c>
    </row>
    <row r="43" spans="1:8" ht="27.6">
      <c r="A43" s="50">
        <v>38</v>
      </c>
      <c r="B43" s="51" t="s">
        <v>51</v>
      </c>
      <c r="C43" s="52" t="s">
        <v>47</v>
      </c>
      <c r="D43" s="50">
        <v>4</v>
      </c>
      <c r="E43" s="50">
        <v>40</v>
      </c>
      <c r="F43" s="3"/>
      <c r="G43" s="54">
        <f t="shared" si="1"/>
        <v>0</v>
      </c>
      <c r="H43" s="55">
        <f t="shared" si="2"/>
        <v>0</v>
      </c>
    </row>
    <row r="44" spans="1:8" ht="27.6">
      <c r="A44" s="50">
        <v>39</v>
      </c>
      <c r="B44" s="51" t="s">
        <v>52</v>
      </c>
      <c r="C44" s="52" t="s">
        <v>47</v>
      </c>
      <c r="D44" s="50">
        <v>2</v>
      </c>
      <c r="E44" s="50">
        <v>20</v>
      </c>
      <c r="F44" s="3"/>
      <c r="G44" s="54">
        <f t="shared" si="1"/>
        <v>0</v>
      </c>
      <c r="H44" s="55">
        <f t="shared" si="2"/>
        <v>0</v>
      </c>
    </row>
    <row r="45" spans="1:8" ht="15">
      <c r="A45" s="50">
        <v>40</v>
      </c>
      <c r="B45" s="51" t="s">
        <v>30</v>
      </c>
      <c r="C45" s="52" t="s">
        <v>47</v>
      </c>
      <c r="D45" s="50">
        <v>2</v>
      </c>
      <c r="E45" s="50">
        <v>20</v>
      </c>
      <c r="F45" s="3"/>
      <c r="G45" s="54">
        <f t="shared" si="1"/>
        <v>0</v>
      </c>
      <c r="H45" s="55">
        <f t="shared" si="2"/>
        <v>0</v>
      </c>
    </row>
    <row r="46" spans="1:8" ht="15">
      <c r="A46" s="50">
        <v>41</v>
      </c>
      <c r="B46" s="51" t="s">
        <v>31</v>
      </c>
      <c r="C46" s="52" t="s">
        <v>47</v>
      </c>
      <c r="D46" s="50">
        <v>1</v>
      </c>
      <c r="E46" s="50">
        <v>10</v>
      </c>
      <c r="F46" s="3"/>
      <c r="G46" s="54">
        <f t="shared" si="1"/>
        <v>0</v>
      </c>
      <c r="H46" s="55">
        <f t="shared" si="2"/>
        <v>0</v>
      </c>
    </row>
    <row r="47" spans="1:8" ht="15">
      <c r="A47" s="50">
        <v>42</v>
      </c>
      <c r="B47" s="51" t="s">
        <v>53</v>
      </c>
      <c r="C47" s="52" t="s">
        <v>48</v>
      </c>
      <c r="D47" s="50">
        <v>1</v>
      </c>
      <c r="E47" s="50">
        <v>10</v>
      </c>
      <c r="F47" s="3"/>
      <c r="G47" s="54">
        <f t="shared" si="1"/>
        <v>0</v>
      </c>
      <c r="H47" s="55">
        <f t="shared" si="2"/>
        <v>0</v>
      </c>
    </row>
    <row r="48" spans="1:8" ht="15">
      <c r="A48" s="50">
        <v>43</v>
      </c>
      <c r="B48" s="51" t="s">
        <v>54</v>
      </c>
      <c r="C48" s="52" t="s">
        <v>48</v>
      </c>
      <c r="D48" s="50">
        <v>0.25</v>
      </c>
      <c r="E48" s="50">
        <v>2.5</v>
      </c>
      <c r="F48" s="3"/>
      <c r="G48" s="54">
        <f t="shared" si="1"/>
        <v>0</v>
      </c>
      <c r="H48" s="55">
        <f t="shared" si="2"/>
        <v>0</v>
      </c>
    </row>
    <row r="49" spans="1:8" ht="15">
      <c r="A49" s="50">
        <v>44</v>
      </c>
      <c r="B49" s="51" t="s">
        <v>23</v>
      </c>
      <c r="C49" s="52" t="s">
        <v>25</v>
      </c>
      <c r="D49" s="50">
        <v>0.25</v>
      </c>
      <c r="E49" s="50">
        <v>2.5</v>
      </c>
      <c r="F49" s="3"/>
      <c r="G49" s="54">
        <f t="shared" si="1"/>
        <v>0</v>
      </c>
      <c r="H49" s="55">
        <f t="shared" si="2"/>
        <v>0</v>
      </c>
    </row>
    <row r="50" spans="1:8" ht="15">
      <c r="A50" s="50">
        <v>45</v>
      </c>
      <c r="B50" s="51" t="s">
        <v>24</v>
      </c>
      <c r="C50" s="52" t="s">
        <v>26</v>
      </c>
      <c r="D50" s="50">
        <v>0.25</v>
      </c>
      <c r="E50" s="50">
        <v>2.5</v>
      </c>
      <c r="F50" s="3"/>
      <c r="G50" s="54">
        <f t="shared" si="1"/>
        <v>0</v>
      </c>
      <c r="H50" s="55">
        <f t="shared" si="2"/>
        <v>0</v>
      </c>
    </row>
    <row r="51" spans="1:8" ht="27.6">
      <c r="A51" s="50">
        <v>46</v>
      </c>
      <c r="B51" s="51" t="s">
        <v>27</v>
      </c>
      <c r="C51" s="52" t="s">
        <v>55</v>
      </c>
      <c r="D51" s="50">
        <v>0.5</v>
      </c>
      <c r="E51" s="50">
        <v>5</v>
      </c>
      <c r="F51" s="3"/>
      <c r="G51" s="54">
        <f t="shared" si="1"/>
        <v>0</v>
      </c>
      <c r="H51" s="55">
        <f t="shared" si="2"/>
        <v>0</v>
      </c>
    </row>
    <row r="52" spans="1:8" ht="15">
      <c r="A52" s="50">
        <v>47</v>
      </c>
      <c r="B52" s="51" t="s">
        <v>59</v>
      </c>
      <c r="C52" s="52" t="s">
        <v>60</v>
      </c>
      <c r="D52" s="50">
        <v>1</v>
      </c>
      <c r="E52" s="50">
        <v>10</v>
      </c>
      <c r="F52" s="3"/>
      <c r="G52" s="54">
        <f t="shared" si="1"/>
        <v>0</v>
      </c>
      <c r="H52" s="55">
        <f t="shared" si="2"/>
        <v>0</v>
      </c>
    </row>
    <row r="53" spans="1:8" ht="15">
      <c r="A53" s="56" t="s">
        <v>167</v>
      </c>
      <c r="B53" s="57"/>
      <c r="C53" s="57"/>
      <c r="D53" s="57"/>
      <c r="E53" s="57"/>
      <c r="F53" s="63"/>
      <c r="G53" s="55">
        <f>SUM(G6:G52)</f>
        <v>0</v>
      </c>
      <c r="H53" s="55">
        <f>IF(SUM(H6:H52)&gt;100,100,SUM(H6:H52))</f>
        <v>0</v>
      </c>
    </row>
  </sheetData>
  <mergeCells count="9">
    <mergeCell ref="F4:H4"/>
    <mergeCell ref="A53:F53"/>
    <mergeCell ref="A1:H1"/>
    <mergeCell ref="A2:H2"/>
    <mergeCell ref="A4:A5"/>
    <mergeCell ref="B4:B5"/>
    <mergeCell ref="C4:C5"/>
    <mergeCell ref="D4:D5"/>
    <mergeCell ref="E4:E5"/>
  </mergeCells>
  <printOptions/>
  <pageMargins left="0.7086614173228347" right="0.7086614173228347" top="0.9448818897637796" bottom="0.3937007874015748" header="0.31496062992125984" footer="0.31496062992125984"/>
  <pageSetup horizontalDpi="600" verticalDpi="600" orientation="landscape" paperSize="9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 topLeftCell="A1">
      <selection activeCell="B26" sqref="B26"/>
    </sheetView>
  </sheetViews>
  <sheetFormatPr defaultColWidth="11.421875" defaultRowHeight="15"/>
  <cols>
    <col min="1" max="1" width="4.28125" style="5" customWidth="1"/>
    <col min="2" max="2" width="32.140625" style="5" customWidth="1"/>
    <col min="3" max="6" width="15.7109375" style="8" customWidth="1"/>
    <col min="7" max="16384" width="11.421875" style="5" customWidth="1"/>
  </cols>
  <sheetData>
    <row r="1" spans="2:6" ht="15.6" customHeight="1">
      <c r="B1" s="64" t="s">
        <v>192</v>
      </c>
      <c r="C1" s="64"/>
      <c r="D1" s="64"/>
      <c r="E1" s="64"/>
      <c r="F1" s="64"/>
    </row>
    <row r="2" spans="2:7" ht="15.6">
      <c r="B2" s="65"/>
      <c r="C2" s="65"/>
      <c r="D2" s="65"/>
      <c r="E2" s="65"/>
      <c r="F2" s="65"/>
      <c r="G2" s="6"/>
    </row>
    <row r="3" spans="2:6" ht="15">
      <c r="B3" s="66"/>
      <c r="C3" s="66"/>
      <c r="D3" s="66"/>
      <c r="E3" s="66"/>
      <c r="F3" s="66"/>
    </row>
    <row r="4" spans="2:6" ht="15.6">
      <c r="B4" s="67" t="s">
        <v>152</v>
      </c>
      <c r="C4" s="84">
        <f>Identificação!B5</f>
        <v>0</v>
      </c>
      <c r="D4" s="85"/>
      <c r="E4" s="85"/>
      <c r="F4" s="86"/>
    </row>
    <row r="5" spans="2:6" ht="28.95" customHeight="1">
      <c r="B5" s="68"/>
      <c r="C5" s="69"/>
      <c r="D5" s="69"/>
      <c r="E5" s="69"/>
      <c r="F5" s="69"/>
    </row>
    <row r="6" spans="2:6" ht="15.6">
      <c r="B6" s="67" t="s">
        <v>191</v>
      </c>
      <c r="C6" s="70"/>
      <c r="D6" s="69"/>
      <c r="E6" s="69"/>
      <c r="F6" s="69"/>
    </row>
    <row r="7" spans="2:6" ht="14.25" customHeight="1">
      <c r="B7" s="68"/>
      <c r="C7" s="69"/>
      <c r="D7" s="69"/>
      <c r="E7" s="69"/>
      <c r="F7" s="69"/>
    </row>
    <row r="8" spans="2:6" ht="28.8">
      <c r="B8" s="71"/>
      <c r="C8" s="72" t="s">
        <v>176</v>
      </c>
      <c r="D8" s="72" t="s">
        <v>170</v>
      </c>
      <c r="E8" s="72" t="s">
        <v>168</v>
      </c>
      <c r="F8" s="72" t="s">
        <v>177</v>
      </c>
    </row>
    <row r="9" spans="2:6" ht="15">
      <c r="B9" s="73" t="s">
        <v>171</v>
      </c>
      <c r="C9" s="74">
        <f>'Componente técnico-científica'!G53</f>
        <v>0</v>
      </c>
      <c r="D9" s="74">
        <f>'Componente técnico-científica'!H53</f>
        <v>0</v>
      </c>
      <c r="E9" s="75">
        <v>0.35</v>
      </c>
      <c r="F9" s="76">
        <f>D9*E9</f>
        <v>0</v>
      </c>
    </row>
    <row r="10" spans="2:6" ht="15">
      <c r="B10" s="73" t="s">
        <v>172</v>
      </c>
      <c r="C10" s="74">
        <f>'Componente pedagógica'!G16</f>
        <v>0</v>
      </c>
      <c r="D10" s="74">
        <f>'Componente pedagógica'!H16</f>
        <v>0</v>
      </c>
      <c r="E10" s="75">
        <v>0.4</v>
      </c>
      <c r="F10" s="76">
        <f aca="true" t="shared" si="0" ref="F10:F11">D10*E10</f>
        <v>0</v>
      </c>
    </row>
    <row r="11" spans="2:6" ht="15">
      <c r="B11" s="73" t="s">
        <v>173</v>
      </c>
      <c r="C11" s="74">
        <f>'Componente organizacional'!G53</f>
        <v>0</v>
      </c>
      <c r="D11" s="74">
        <f>'Componente organizacional'!H53</f>
        <v>0</v>
      </c>
      <c r="E11" s="75">
        <v>0.25</v>
      </c>
      <c r="F11" s="76">
        <f t="shared" si="0"/>
        <v>0</v>
      </c>
    </row>
    <row r="12" spans="2:6" ht="15">
      <c r="B12" s="77" t="s">
        <v>180</v>
      </c>
      <c r="C12" s="78">
        <f>SUM(C9:C11)</f>
        <v>0</v>
      </c>
      <c r="D12" s="78">
        <f>SUM(D9:D11)</f>
        <v>0</v>
      </c>
      <c r="E12" s="79">
        <f>SUM(E9:E11)</f>
        <v>1</v>
      </c>
      <c r="F12" s="78">
        <f>SUM(F9:F11)</f>
        <v>0</v>
      </c>
    </row>
    <row r="13" spans="2:6" ht="28.95" customHeight="1">
      <c r="B13" s="68"/>
      <c r="C13" s="69"/>
      <c r="D13" s="69"/>
      <c r="E13" s="69"/>
      <c r="F13" s="69"/>
    </row>
    <row r="14" spans="2:6" ht="15.6">
      <c r="B14" s="67" t="s">
        <v>169</v>
      </c>
      <c r="C14" s="69"/>
      <c r="D14" s="69"/>
      <c r="E14" s="69"/>
      <c r="F14" s="69"/>
    </row>
    <row r="15" spans="2:6" ht="15">
      <c r="B15" s="68"/>
      <c r="C15" s="69"/>
      <c r="D15" s="69"/>
      <c r="E15" s="69"/>
      <c r="F15" s="69"/>
    </row>
    <row r="16" spans="2:6" ht="15">
      <c r="B16" s="80" t="s">
        <v>175</v>
      </c>
      <c r="C16" s="80"/>
      <c r="D16" s="81">
        <f>D10</f>
        <v>0</v>
      </c>
      <c r="E16" s="82"/>
      <c r="F16" s="82"/>
    </row>
    <row r="17" spans="2:6" ht="15">
      <c r="B17" s="80" t="s">
        <v>174</v>
      </c>
      <c r="C17" s="80"/>
      <c r="D17" s="81">
        <f>D9</f>
        <v>0</v>
      </c>
      <c r="E17" s="83"/>
      <c r="F17" s="83"/>
    </row>
    <row r="18" spans="2:6" ht="15">
      <c r="B18" s="80" t="s">
        <v>179</v>
      </c>
      <c r="C18" s="80"/>
      <c r="D18" s="81">
        <f>D11</f>
        <v>0</v>
      </c>
      <c r="E18" s="83"/>
      <c r="F18" s="83"/>
    </row>
    <row r="19" spans="2:6" ht="15">
      <c r="B19" s="80" t="s">
        <v>178</v>
      </c>
      <c r="C19" s="80"/>
      <c r="D19" s="81">
        <f>C12</f>
        <v>0</v>
      </c>
      <c r="E19" s="83"/>
      <c r="F19" s="83"/>
    </row>
    <row r="20" spans="2:3" ht="15">
      <c r="B20" s="7"/>
      <c r="C20" s="9"/>
    </row>
  </sheetData>
  <mergeCells count="7">
    <mergeCell ref="B18:C18"/>
    <mergeCell ref="B19:C19"/>
    <mergeCell ref="C4:F4"/>
    <mergeCell ref="B1:F1"/>
    <mergeCell ref="B16:C16"/>
    <mergeCell ref="B17:C17"/>
    <mergeCell ref="B2:F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Fortes</dc:creator>
  <cp:keywords/>
  <dc:description/>
  <cp:lastModifiedBy>Elsa Cristina da Silva Ramalho</cp:lastModifiedBy>
  <cp:lastPrinted>2021-01-12T16:05:55Z</cp:lastPrinted>
  <dcterms:created xsi:type="dcterms:W3CDTF">2020-12-06T20:00:24Z</dcterms:created>
  <dcterms:modified xsi:type="dcterms:W3CDTF">2021-01-12T16:09:37Z</dcterms:modified>
  <cp:category/>
  <cp:version/>
  <cp:contentType/>
  <cp:contentStatus/>
</cp:coreProperties>
</file>