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65428" yWindow="65428" windowWidth="16500" windowHeight="546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<sst xmlns="http://schemas.openxmlformats.org/spreadsheetml/2006/main" count="2372" uniqueCount="559">
  <si>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</si>
  <si>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</si>
  <si>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</si>
  <si>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</si>
  <si>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</si>
  <si>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</si>
  <si>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</si>
  <si>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</si>
  <si>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</si>
  <si>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</si>
  <si>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</si>
  <si>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</si>
  <si>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</si>
  <si>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</si>
  <si>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</si>
  <si>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</si>
  <si>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</si>
  <si>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</si>
  <si>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</si>
  <si>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</si>
  <si>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</si>
  <si>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</si>
  <si>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</si>
  <si>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</si>
  <si>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</si>
  <si>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</si>
  <si>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</si>
  <si>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</si>
  <si>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</si>
  <si>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</si>
  <si>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</si>
  <si>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</si>
  <si>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</si>
  <si>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</si>
  <si>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</si>
  <si>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</si>
  <si>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</si>
  <si>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</si>
  <si>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</si>
  <si>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</si>
  <si>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</si>
  <si>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</si>
  <si>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</si>
  <si>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</si>
  <si>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</si>
  <si>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</si>
  <si>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</si>
  <si>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</si>
  <si>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</si>
  <si>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</si>
  <si>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</si>
  <si>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</si>
  <si>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</si>
  <si>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</si>
  <si>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</si>
  <si>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</si>
  <si>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</si>
  <si>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</si>
  <si>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</si>
  <si>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</si>
  <si>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</si>
  <si>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</si>
  <si>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</si>
  <si>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</si>
  <si>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</si>
  <si>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</si>
  <si>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</si>
  <si>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</si>
  <si>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</si>
  <si>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</si>
  <si>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</si>
  <si>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</si>
  <si>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</si>
  <si>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</si>
  <si>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</si>
  <si>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</si>
  <si>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</si>
  <si>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</si>
  <si>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</si>
  <si>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</si>
  <si>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</si>
  <si>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</si>
  <si>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</si>
  <si>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</si>
  <si>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</si>
  <si>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</si>
  <si>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</si>
  <si>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</si>
  <si>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</si>
  <si>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</si>
  <si>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</si>
  <si>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</si>
  <si>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</si>
  <si>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</si>
  <si>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</si>
  <si>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</si>
  <si>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</si>
  <si>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</si>
  <si>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</si>
  <si>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</si>
  <si>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</si>
  <si>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</si>
  <si>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</si>
  <si>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</si>
  <si>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</si>
  <si>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</si>
  <si>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</si>
  <si>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</si>
  <si>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</si>
  <si>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</si>
  <si>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</si>
  <si>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</si>
  <si>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</si>
  <si>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</si>
  <si>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</si>
  <si>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</si>
  <si>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</si>
  <si>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</si>
  <si>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</si>
  <si>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</si>
  <si>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</si>
  <si>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</si>
  <si>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</si>
  <si>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</si>
  <si>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</si>
  <si>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</si>
  <si>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</si>
  <si>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</si>
  <si>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</si>
  <si>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</si>
  <si>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</si>
  <si>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</si>
  <si>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</si>
  <si>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</si>
  <si>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</si>
  <si>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</si>
  <si>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</si>
  <si>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</si>
  <si>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</si>
  <si>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</si>
  <si>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</si>
  <si>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</si>
  <si>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</si>
  <si>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</si>
  <si>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</si>
  <si>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</si>
  <si>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</si>
  <si>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</si>
  <si>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</si>
  <si>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</si>
  <si>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</si>
  <si>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</si>
  <si>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</si>
  <si>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</si>
  <si>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</si>
  <si>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</si>
  <si>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</si>
  <si>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</si>
  <si>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</si>
  <si>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</si>
  <si>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</si>
  <si>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</si>
  <si>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</si>
  <si>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</si>
  <si>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</si>
  <si>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</si>
  <si>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</si>
  <si>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</si>
  <si>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</si>
  <si>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</si>
  <si>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</si>
  <si>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</si>
  <si>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</si>
  <si>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</si>
  <si>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</si>
  <si>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</si>
  <si>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</si>
  <si>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</si>
  <si>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</si>
  <si>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</si>
  <si>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</si>
  <si>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</si>
  <si>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</si>
  <si>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</si>
  <si>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</si>
  <si>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</si>
  <si>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</si>
  <si>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</si>
  <si>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</si>
  <si>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</si>
  <si>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</si>
  <si>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</si>
  <si>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</si>
  <si>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</si>
  <si>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</si>
  <si>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</si>
  <si>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</si>
  <si>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</si>
  <si>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</si>
  <si>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</si>
  <si>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</si>
  <si>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</si>
  <si>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</si>
  <si>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</si>
  <si>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</si>
  <si>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</si>
  <si>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</si>
  <si>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</si>
  <si>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</si>
  <si>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</si>
  <si>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</si>
  <si>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</si>
  <si>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</si>
  <si>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</si>
  <si>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</si>
  <si>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</si>
  <si>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</si>
  <si>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</si>
  <si>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</si>
  <si>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</si>
  <si>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</si>
  <si>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</si>
  <si>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</si>
  <si>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</si>
  <si>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</si>
  <si>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</si>
  <si>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</si>
  <si>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</si>
  <si>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</si>
  <si>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</si>
  <si>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</si>
  <si>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</si>
  <si>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</si>
  <si>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</si>
  <si>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</si>
  <si>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</si>
  <si>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</si>
  <si>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</si>
  <si>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</si>
  <si>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</si>
  <si>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</si>
  <si>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</si>
  <si>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</si>
  <si>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</si>
  <si>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</si>
  <si>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</si>
  <si>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</si>
  <si>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</si>
  <si>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</si>
  <si>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</si>
  <si>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</si>
  <si>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</si>
  <si>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</si>
  <si>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</si>
  <si>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</si>
  <si>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</si>
  <si>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</si>
  <si>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</si>
  <si>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</si>
  <si>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</si>
  <si>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</si>
  <si>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</si>
  <si>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</si>
  <si>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</si>
  <si>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</si>
  <si>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</si>
  <si>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</si>
  <si>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</si>
  <si>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</si>
  <si>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</si>
  <si>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</si>
  <si>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</si>
  <si>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</si>
  <si>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</si>
  <si>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</si>
  <si>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</si>
  <si>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</si>
  <si>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</si>
  <si>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</si>
  <si>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</si>
  <si>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</si>
  <si>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</si>
  <si>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</si>
  <si>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</si>
  <si>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</si>
  <si>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</si>
  <si>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</si>
  <si>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</si>
  <si>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</si>
  <si>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</si>
  <si>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</si>
  <si>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</si>
  <si>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</si>
  <si>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</si>
  <si>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</si>
  <si>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</si>
  <si>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</si>
  <si>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</si>
  <si>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</si>
  <si>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</si>
  <si>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</si>
  <si>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</si>
  <si>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</si>
  <si>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</si>
  <si>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</si>
  <si>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</si>
  <si>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</si>
  <si>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</si>
  <si>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</si>
  <si>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</si>
  <si>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</si>
  <si>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</si>
  <si>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</si>
  <si>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</si>
  <si>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</si>
  <si>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</si>
  <si>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</si>
  <si>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</si>
  <si>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</si>
  <si>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</si>
  <si>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</si>
  <si>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</si>
  <si>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</si>
  <si>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</si>
  <si>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</si>
  <si>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</si>
  <si>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</si>
  <si>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</si>
  <si>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</si>
  <si>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</si>
  <si>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</si>
  <si>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</si>
  <si>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</si>
  <si>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</si>
  <si>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</si>
  <si>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</si>
  <si>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</si>
  <si>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</si>
  <si>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</si>
  <si>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</si>
  <si>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</si>
  <si>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</si>
  <si>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</si>
  <si>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</si>
  <si>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</si>
  <si>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</si>
  <si>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</si>
  <si>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</si>
  <si>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</si>
  <si>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</si>
  <si>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</si>
  <si>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</si>
  <si>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</si>
  <si>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</si>
  <si>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</si>
  <si>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</si>
  <si>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</si>
  <si>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</si>
  <si>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</si>
  <si>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</si>
  <si>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</si>
  <si>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</si>
  <si>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</si>
  <si>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</si>
  <si>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</si>
  <si>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</si>
  <si>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</si>
  <si>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</si>
  <si>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</si>
  <si>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</si>
  <si>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</si>
  <si>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</si>
  <si>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</si>
  <si>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</si>
  <si>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</si>
  <si>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</si>
  <si>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</si>
  <si>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</si>
  <si>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</si>
  <si>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</si>
  <si>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</si>
  <si>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</si>
  <si>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</si>
  <si>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</si>
  <si>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</si>
  <si>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</si>
  <si>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</si>
  <si>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</si>
  <si>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</si>
  <si>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</si>
  <si>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</si>
  <si>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</si>
  <si>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</si>
  <si>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</si>
  <si>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</si>
  <si>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</si>
  <si>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</si>
  <si>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</si>
  <si>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</si>
  <si>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</si>
  <si>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</si>
  <si>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</si>
  <si>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</si>
  <si>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</si>
  <si>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</si>
  <si>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</si>
  <si>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</si>
  <si>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</si>
  <si>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</si>
  <si>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</si>
  <si>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</si>
  <si>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</si>
  <si>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</si>
  <si>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</si>
  <si>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</si>
  <si>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</si>
  <si>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</si>
  <si>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</si>
  <si>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</si>
  <si>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</si>
  <si>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</si>
  <si>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</si>
  <si>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</si>
  <si>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</si>
  <si>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</si>
  <si>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</si>
  <si>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</si>
  <si>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</si>
  <si>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</si>
  <si>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</si>
  <si>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</si>
  <si>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</si>
  <si>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</si>
  <si>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</si>
  <si>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</si>
  <si>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</si>
  <si>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</si>
  <si>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</si>
  <si>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</si>
  <si>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</si>
  <si>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</si>
  <si>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</si>
  <si>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</si>
  <si>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</si>
  <si>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</si>
  <si>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</si>
  <si>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</si>
  <si>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</si>
  <si>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</si>
  <si>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</si>
  <si>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</si>
  <si>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</si>
  <si>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</si>
  <si>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</si>
  <si>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</si>
  <si>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</si>
  <si>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</si>
  <si>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</si>
  <si>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</si>
  <si>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</si>
  <si>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</si>
  <si>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</si>
  <si>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</si>
  <si>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</si>
  <si>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</si>
  <si>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</si>
  <si>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</si>
  <si>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</si>
  <si>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</si>
  <si>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</si>
  <si>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</si>
  <si>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</si>
  <si>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</si>
  <si>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</si>
  <si>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</si>
  <si>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</si>
  <si>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</si>
  <si>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</si>
  <si>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</si>
  <si>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</si>
  <si>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</si>
  <si>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</si>
  <si>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</si>
  <si>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</si>
  <si>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</si>
  <si>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</si>
  <si>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</si>
  <si>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</si>
  <si>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</si>
  <si>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</si>
  <si>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</si>
  <si>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</si>
  <si>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</si>
  <si>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</si>
  <si>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</si>
  <si>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</si>
  <si>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</si>
  <si>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</si>
  <si>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</si>
  <si>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</si>
  <si>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</si>
  <si>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</si>
  <si>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</si>
  <si>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</si>
  <si>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</si>
  <si>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</si>
  <si>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</si>
  <si>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</si>
  <si>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</si>
  <si>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</si>
  <si>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</si>
  <si>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</si>
  <si>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</si>
  <si>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</si>
  <si>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</si>
  <si>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</si>
  <si>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</si>
  <si>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</si>
  <si>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</si>
  <si>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</si>
  <si>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</si>
  <si>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</si>
  <si>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</si>
  <si>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</si>
  <si>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</si>
  <si>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</si>
  <si>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</si>
  <si>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</si>
  <si>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</si>
  <si>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</si>
  <si>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</si>
  <si>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</si>
  <si>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</si>
  <si>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</si>
  <si>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</si>
  <si>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</si>
  <si>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</si>
  <si>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</si>
  <si>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</si>
  <si>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</si>
  <si>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</si>
  <si>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</si>
  <si>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</si>
  <si>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</si>
  <si>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</si>
  <si>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</si>
  <si>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</si>
  <si>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</si>
  <si>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</si>
  <si>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</si>
  <si>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 val="single"/>
        <sz val="11"/>
        <color indexed="60"/>
        <rFont val="Trebuchet MS"/>
        <family val="2"/>
      </rPr>
      <t>"Criterio"</t>
    </r>
  </si>
  <si>
    <t>António Manuel de Brito Paulino</t>
  </si>
  <si>
    <t>Sandra Cristina de Almeida Marques da Cruz</t>
  </si>
  <si>
    <t>rhumanos@estgoh.ipc.pt</t>
  </si>
  <si>
    <t>&lt;12 horas</t>
  </si>
  <si>
    <t>entre 12 e 17 horas</t>
  </si>
  <si>
    <t>&gt; 17 horas</t>
  </si>
  <si>
    <t>Ciência, Tecnologia e Ensino Superior</t>
  </si>
  <si>
    <t>IPC/ESTGOH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</si>
</sst>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9">
      <selection activeCell="C9" sqref="C9:D9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" customHeight="1" thickTop="1">
      <c r="A1" s="1"/>
      <c r="B1" s="2"/>
      <c r="C1" s="2"/>
      <c r="D1" s="3"/>
      <c r="E1" s="4"/>
      <c r="F1" s="5"/>
      <c r="G1" s="467"/>
      <c r="H1" s="467"/>
    </row>
    <row r="2" spans="1:8" ht="99.9" customHeight="1">
      <c r="A2" s="7"/>
      <c r="B2" s="494" t="s">
        <v>0</v>
      </c>
      <c r="C2" s="495"/>
      <c r="D2" s="496"/>
      <c r="E2" s="8"/>
      <c r="F2" s="9"/>
      <c r="G2" s="467"/>
      <c r="H2" s="467"/>
    </row>
    <row r="3" spans="1:8" ht="30" customHeight="1">
      <c r="A3" s="10"/>
      <c r="B3" s="497" t="s">
        <v>1</v>
      </c>
      <c r="C3" s="498"/>
      <c r="D3" s="498"/>
      <c r="E3" s="11"/>
      <c r="F3" s="9"/>
      <c r="G3" s="467"/>
      <c r="H3" s="467"/>
    </row>
    <row r="4" spans="1:8" ht="30" customHeight="1">
      <c r="A4" s="10"/>
      <c r="B4" s="499">
        <v>2020</v>
      </c>
      <c r="C4" s="500"/>
      <c r="D4" s="501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502" t="s">
        <v>2</v>
      </c>
      <c r="C6" s="503"/>
      <c r="D6" s="503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102350400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4" t="s">
        <v>557</v>
      </c>
      <c r="D8" s="484"/>
      <c r="E8" s="20"/>
      <c r="F8" s="9"/>
      <c r="G8" s="467"/>
      <c r="H8" s="467"/>
    </row>
    <row r="9" spans="1:8" ht="28.5" customHeight="1">
      <c r="A9" s="10"/>
      <c r="B9" s="16" t="s">
        <v>5</v>
      </c>
      <c r="C9" s="485" t="s">
        <v>558</v>
      </c>
      <c r="D9" s="485"/>
      <c r="E9" s="20"/>
      <c r="F9" s="9"/>
      <c r="G9" s="467"/>
      <c r="H9" s="467"/>
    </row>
    <row r="10" spans="1:8" ht="28.5" customHeight="1">
      <c r="A10" s="10"/>
      <c r="B10" s="16"/>
      <c r="C10" s="485"/>
      <c r="D10" s="485"/>
      <c r="E10" s="20"/>
      <c r="F10" s="9"/>
      <c r="G10" s="467"/>
      <c r="H10" s="467"/>
    </row>
    <row r="11" spans="1:8" ht="50.1" customHeight="1">
      <c r="A11" s="10"/>
      <c r="B11" s="487" t="s">
        <v>6</v>
      </c>
      <c r="C11" s="487"/>
      <c r="D11" s="488"/>
      <c r="E11" s="20"/>
      <c r="F11" s="9"/>
      <c r="G11" s="467"/>
      <c r="H11" s="467"/>
    </row>
    <row r="12" spans="1:7" ht="24.75" customHeight="1">
      <c r="A12" s="10"/>
      <c r="B12" s="489" t="s">
        <v>7</v>
      </c>
      <c r="C12" s="487"/>
      <c r="D12" s="487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2020</v>
      </c>
      <c r="C13" s="22">
        <v>54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2020</v>
      </c>
      <c r="C14" s="24">
        <v>62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2" t="s">
        <v>550</v>
      </c>
      <c r="C16" s="493"/>
      <c r="D16" s="493"/>
      <c r="E16" s="20"/>
      <c r="F16" s="9"/>
      <c r="G16" s="467"/>
      <c r="H16" s="467"/>
    </row>
    <row r="17" spans="1:8" ht="24.75" customHeight="1">
      <c r="A17" s="10"/>
      <c r="B17" s="490" t="s">
        <v>437</v>
      </c>
      <c r="C17" s="491"/>
      <c r="D17" s="491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4" t="s">
        <v>551</v>
      </c>
      <c r="D18" s="484"/>
      <c r="E18" s="26"/>
      <c r="F18" s="9"/>
      <c r="G18" s="467"/>
      <c r="H18" s="467"/>
    </row>
    <row r="19" spans="1:8" ht="28.5" customHeight="1">
      <c r="A19" s="10"/>
      <c r="B19" s="6"/>
      <c r="C19" s="485" t="s">
        <v>552</v>
      </c>
      <c r="D19" s="485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4">
        <v>238605170</v>
      </c>
      <c r="D20" s="484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5" t="s">
        <v>553</v>
      </c>
      <c r="D21" s="485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6">
        <v>44229</v>
      </c>
      <c r="D22" s="485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E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K21" sqref="K21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" customHeight="1">
      <c r="A1" s="543" t="s">
        <v>442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>
      <c r="A2" s="537" t="s">
        <v>141</v>
      </c>
      <c r="B2" s="542" t="s">
        <v>142</v>
      </c>
      <c r="C2" s="542"/>
      <c r="D2" s="542" t="s">
        <v>143</v>
      </c>
      <c r="E2" s="542"/>
      <c r="F2" s="542" t="s">
        <v>493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7" t="s">
        <v>41</v>
      </c>
      <c r="Q2" s="537"/>
      <c r="R2" s="537" t="s">
        <v>41</v>
      </c>
    </row>
    <row r="3" spans="1:18" s="53" customFormat="1" ht="15" customHeight="1">
      <c r="A3" s="537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7"/>
    </row>
    <row r="4" spans="1:1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25</v>
      </c>
      <c r="O21" s="358">
        <v>20</v>
      </c>
      <c r="P21" s="225">
        <f t="shared" si="0"/>
        <v>25</v>
      </c>
      <c r="Q21" s="225">
        <f t="shared" si="0"/>
        <v>20</v>
      </c>
      <c r="R21" s="225">
        <f t="shared" si="1"/>
        <v>45</v>
      </c>
    </row>
    <row r="22" spans="1:1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25</v>
      </c>
      <c r="O48" s="226">
        <f t="shared" si="2"/>
        <v>20</v>
      </c>
      <c r="P48" s="226">
        <f>SUM(P4:P47)</f>
        <v>25</v>
      </c>
      <c r="Q48" s="226">
        <f>SUM(Q4:Q47)</f>
        <v>20</v>
      </c>
      <c r="R48" s="226">
        <f>P48+Q48</f>
        <v>45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" customHeight="1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494</v>
      </c>
      <c r="Q2" s="528"/>
      <c r="R2" s="528" t="s">
        <v>407</v>
      </c>
      <c r="S2" s="528"/>
      <c r="T2" s="528" t="s">
        <v>408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1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22" sqref="E2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" customHeight="1">
      <c r="A2" s="537" t="s">
        <v>154</v>
      </c>
      <c r="B2" s="537" t="s">
        <v>155</v>
      </c>
      <c r="C2" s="537"/>
      <c r="D2" s="537" t="s">
        <v>164</v>
      </c>
      <c r="E2" s="537"/>
      <c r="F2" s="537" t="s">
        <v>165</v>
      </c>
      <c r="G2" s="537"/>
      <c r="H2" s="537" t="s">
        <v>166</v>
      </c>
      <c r="I2" s="537"/>
      <c r="J2" s="537" t="s">
        <v>158</v>
      </c>
      <c r="K2" s="537"/>
      <c r="L2" s="537" t="s">
        <v>167</v>
      </c>
      <c r="M2" s="537"/>
      <c r="N2" s="537" t="s">
        <v>168</v>
      </c>
      <c r="O2" s="537"/>
      <c r="P2" s="537" t="s">
        <v>169</v>
      </c>
      <c r="Q2" s="537"/>
      <c r="R2" s="537" t="s">
        <v>170</v>
      </c>
      <c r="S2" s="537"/>
      <c r="T2" s="537" t="s">
        <v>171</v>
      </c>
      <c r="U2" s="537"/>
      <c r="V2" s="537" t="s">
        <v>172</v>
      </c>
      <c r="W2" s="537"/>
      <c r="X2" s="537" t="s">
        <v>494</v>
      </c>
      <c r="Y2" s="537"/>
      <c r="Z2" s="537" t="s">
        <v>407</v>
      </c>
      <c r="AA2" s="537"/>
      <c r="AB2" s="537" t="s">
        <v>173</v>
      </c>
      <c r="AC2" s="537"/>
      <c r="AD2" s="537" t="s">
        <v>41</v>
      </c>
      <c r="AE2" s="537"/>
      <c r="AF2" s="537" t="s">
        <v>77</v>
      </c>
    </row>
    <row r="3" spans="1:32" s="105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7"/>
    </row>
    <row r="4" spans="1:32" s="105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>
      <c r="A21" s="374" t="s">
        <v>57</v>
      </c>
      <c r="B21" s="314"/>
      <c r="C21" s="358"/>
      <c r="D21" s="314">
        <v>19</v>
      </c>
      <c r="E21" s="358">
        <v>18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19</v>
      </c>
      <c r="AE21" s="225">
        <f t="shared" si="0"/>
        <v>18</v>
      </c>
      <c r="AF21" s="225">
        <f t="shared" si="1"/>
        <v>37</v>
      </c>
    </row>
    <row r="22" spans="1:32" s="105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19</v>
      </c>
      <c r="E48" s="226">
        <f t="shared" si="2"/>
        <v>18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19</v>
      </c>
      <c r="AE48" s="226">
        <f>SUM(AE4:AE47)</f>
        <v>18</v>
      </c>
      <c r="AF48" s="226">
        <f>AD48+AE48</f>
        <v>37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38" activePane="bottomLeft" state="frozen"/>
      <selection pane="topLeft" activeCell="J10" sqref="J10"/>
      <selection pane="bottomLeft" activeCell="F17" sqref="F17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>
      <c r="A3" s="550"/>
      <c r="B3" s="551"/>
      <c r="C3" s="551"/>
      <c r="D3" s="551"/>
      <c r="E3" s="551"/>
      <c r="F3" s="551"/>
      <c r="G3" s="551"/>
    </row>
    <row r="4" spans="1:7" s="112" customFormat="1" ht="24.9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>
      <c r="A5" s="374" t="s">
        <v>415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" customHeight="1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0</v>
      </c>
    </row>
    <row r="49" spans="1:6" s="112" customFormat="1" ht="9.9" customHeight="1">
      <c r="A49" s="548"/>
      <c r="B49" s="548"/>
      <c r="C49" s="548"/>
      <c r="D49" s="548"/>
      <c r="E49" s="548"/>
      <c r="F49" s="548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</row>
    <row r="60" s="113" customFormat="1" ht="12" customHeight="1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1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22" sqref="E2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" customHeight="1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>
      <c r="A21" s="374" t="s">
        <v>57</v>
      </c>
      <c r="B21" s="314"/>
      <c r="C21" s="358"/>
      <c r="D21" s="314"/>
      <c r="E21" s="358">
        <v>1</v>
      </c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1</v>
      </c>
      <c r="N21" s="279">
        <f t="shared" si="1"/>
        <v>1</v>
      </c>
    </row>
    <row r="22" spans="1:14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1</v>
      </c>
      <c r="N48" s="280">
        <f>L48+M48</f>
        <v>1</v>
      </c>
    </row>
    <row r="49" ht="9.9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" customHeight="1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G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2" sqref="C1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5" t="s">
        <v>449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4" t="s">
        <v>83</v>
      </c>
      <c r="Q1" s="535"/>
      <c r="R1" s="536"/>
    </row>
    <row r="2" spans="1:18" ht="15" customHeight="1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503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18" ht="15" customHeight="1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>
      <c r="A10" s="374" t="s">
        <v>45</v>
      </c>
      <c r="B10" s="366"/>
      <c r="C10" s="367">
        <v>3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0</v>
      </c>
      <c r="Q10" s="279">
        <f t="shared" si="0"/>
        <v>3</v>
      </c>
      <c r="R10" s="279">
        <f t="shared" si="1"/>
        <v>3</v>
      </c>
      <c r="S10" s="119">
        <f>'Quadro 1'!X10</f>
        <v>0</v>
      </c>
      <c r="T10" s="119">
        <f>'Quadro 1'!Y10</f>
        <v>3</v>
      </c>
      <c r="U10" s="119">
        <f>'Quadro 1'!Z10</f>
        <v>3</v>
      </c>
    </row>
    <row r="11" spans="1:21" ht="24.9" customHeight="1">
      <c r="A11" s="374" t="s">
        <v>46</v>
      </c>
      <c r="B11" s="366"/>
      <c r="C11" s="367">
        <v>6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6</v>
      </c>
      <c r="R11" s="279">
        <f t="shared" si="1"/>
        <v>6</v>
      </c>
      <c r="S11" s="119">
        <f>'Quadro 1'!X11</f>
        <v>0</v>
      </c>
      <c r="T11" s="119">
        <f>'Quadro 1'!Y11</f>
        <v>6</v>
      </c>
      <c r="U11" s="119">
        <f>'Quadro 1'!Z11</f>
        <v>6</v>
      </c>
    </row>
    <row r="12" spans="1:21" ht="24.9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>
        <v>3</v>
      </c>
      <c r="L12" s="314"/>
      <c r="M12" s="358"/>
      <c r="N12" s="314"/>
      <c r="O12" s="358"/>
      <c r="P12" s="279">
        <f t="shared" si="0"/>
        <v>0</v>
      </c>
      <c r="Q12" s="279">
        <f t="shared" si="0"/>
        <v>3</v>
      </c>
      <c r="R12" s="279">
        <f t="shared" si="1"/>
        <v>3</v>
      </c>
      <c r="S12" s="119">
        <f>'Quadro 1'!X12</f>
        <v>0</v>
      </c>
      <c r="T12" s="119">
        <f>'Quadro 1'!Y12</f>
        <v>3</v>
      </c>
      <c r="U12" s="119">
        <f>'Quadro 1'!Z12</f>
        <v>3</v>
      </c>
    </row>
    <row r="13" spans="1:2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4" t="s">
        <v>49</v>
      </c>
      <c r="B14" s="366">
        <v>1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29</v>
      </c>
      <c r="M21" s="358">
        <v>20</v>
      </c>
      <c r="N21" s="314"/>
      <c r="O21" s="358"/>
      <c r="P21" s="279">
        <f t="shared" si="0"/>
        <v>29</v>
      </c>
      <c r="Q21" s="279">
        <f t="shared" si="0"/>
        <v>20</v>
      </c>
      <c r="R21" s="279">
        <f t="shared" si="1"/>
        <v>49</v>
      </c>
      <c r="S21" s="119">
        <f>'Quadro 1'!X21</f>
        <v>29</v>
      </c>
      <c r="T21" s="119">
        <f>'Quadro 1'!Y21</f>
        <v>20</v>
      </c>
      <c r="U21" s="119">
        <f>'Quadro 1'!Z21</f>
        <v>49</v>
      </c>
    </row>
    <row r="22" spans="1:2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1</v>
      </c>
      <c r="C48" s="281">
        <f aca="true" t="shared" si="2" ref="C48:O48">SUM(C4:C47)</f>
        <v>9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3</v>
      </c>
      <c r="L48" s="281">
        <f t="shared" si="2"/>
        <v>29</v>
      </c>
      <c r="M48" s="281">
        <f t="shared" si="2"/>
        <v>20</v>
      </c>
      <c r="N48" s="281">
        <f t="shared" si="2"/>
        <v>0</v>
      </c>
      <c r="O48" s="281">
        <f t="shared" si="2"/>
        <v>0</v>
      </c>
      <c r="P48" s="281">
        <f>SUM(P4:P47)</f>
        <v>30</v>
      </c>
      <c r="Q48" s="281">
        <f>SUM(Q4:Q47)</f>
        <v>32</v>
      </c>
      <c r="R48" s="281">
        <f>P48+Q48</f>
        <v>62</v>
      </c>
    </row>
    <row r="49" spans="16:18" ht="9.9" customHeight="1">
      <c r="P49" s="120">
        <f>'Quadro 1'!X48</f>
        <v>30</v>
      </c>
      <c r="Q49" s="120">
        <f>'Quadro 1'!Y48</f>
        <v>32</v>
      </c>
      <c r="R49" s="120">
        <f>'Quadro 1'!Z48</f>
        <v>62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P55" s="121"/>
      <c r="Q55" s="121"/>
      <c r="R55" s="121"/>
    </row>
    <row r="56" spans="1:18" s="123" customFormat="1" ht="12" customHeight="1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B2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25" sqref="F25"/>
    </sheetView>
  </sheetViews>
  <sheetFormatPr defaultColWidth="9.140625" defaultRowHeight="12.75"/>
  <cols>
    <col min="1" max="1" width="30.7109375" style="76" customWidth="1"/>
    <col min="2" max="5" width="8.7109375" style="76" customWidth="1"/>
    <col min="6" max="6" width="9.421875" style="76" customWidth="1"/>
    <col min="7" max="7" width="8.7109375" style="76" customWidth="1"/>
    <col min="8" max="8" width="10.00390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5" t="s">
        <v>450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4" t="s">
        <v>83</v>
      </c>
      <c r="AC1" s="535"/>
      <c r="AD1" s="536"/>
    </row>
    <row r="2" spans="1:30" ht="19.5" customHeight="1">
      <c r="A2" s="558" t="s">
        <v>125</v>
      </c>
      <c r="B2" s="560" t="s">
        <v>199</v>
      </c>
      <c r="C2" s="560"/>
      <c r="D2" s="560"/>
      <c r="E2" s="560"/>
      <c r="F2" s="560"/>
      <c r="G2" s="560"/>
      <c r="H2" s="560"/>
      <c r="I2" s="560"/>
      <c r="J2" s="562" t="s">
        <v>200</v>
      </c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40" t="s">
        <v>41</v>
      </c>
      <c r="AC2" s="540"/>
      <c r="AD2" s="540" t="s">
        <v>77</v>
      </c>
    </row>
    <row r="3" spans="1:30" ht="46.5" customHeight="1">
      <c r="A3" s="559"/>
      <c r="B3" s="561"/>
      <c r="C3" s="561"/>
      <c r="D3" s="561"/>
      <c r="E3" s="561"/>
      <c r="F3" s="561"/>
      <c r="G3" s="561"/>
      <c r="H3" s="560"/>
      <c r="I3" s="560"/>
      <c r="J3" s="563" t="s">
        <v>201</v>
      </c>
      <c r="K3" s="564"/>
      <c r="L3" s="563" t="s">
        <v>201</v>
      </c>
      <c r="M3" s="564"/>
      <c r="N3" s="563" t="s">
        <v>201</v>
      </c>
      <c r="O3" s="564"/>
      <c r="P3" s="563" t="s">
        <v>201</v>
      </c>
      <c r="Q3" s="564"/>
      <c r="R3" s="563" t="s">
        <v>201</v>
      </c>
      <c r="S3" s="564"/>
      <c r="T3" s="563" t="s">
        <v>201</v>
      </c>
      <c r="U3" s="564"/>
      <c r="V3" s="563" t="s">
        <v>201</v>
      </c>
      <c r="W3" s="564"/>
      <c r="X3" s="563" t="s">
        <v>201</v>
      </c>
      <c r="Y3" s="564"/>
      <c r="Z3" s="563" t="s">
        <v>201</v>
      </c>
      <c r="AA3" s="564"/>
      <c r="AB3" s="540" t="s">
        <v>42</v>
      </c>
      <c r="AC3" s="540" t="s">
        <v>43</v>
      </c>
      <c r="AD3" s="540"/>
    </row>
    <row r="4" spans="1:30" ht="29.25" customHeight="1">
      <c r="A4" s="559"/>
      <c r="B4" s="227"/>
      <c r="C4" s="228"/>
      <c r="D4" s="228"/>
      <c r="E4" s="228"/>
      <c r="F4" s="228"/>
      <c r="G4" s="229"/>
      <c r="H4" s="568" t="s">
        <v>202</v>
      </c>
      <c r="I4" s="568"/>
      <c r="J4" s="565" t="s">
        <v>202</v>
      </c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7"/>
      <c r="AB4" s="540"/>
      <c r="AC4" s="540"/>
      <c r="AD4" s="540"/>
    </row>
    <row r="5" spans="1:30" ht="15" customHeight="1">
      <c r="A5" s="559"/>
      <c r="B5" s="557" t="s">
        <v>203</v>
      </c>
      <c r="C5" s="557"/>
      <c r="D5" s="557" t="s">
        <v>441</v>
      </c>
      <c r="E5" s="557"/>
      <c r="F5" s="557" t="s">
        <v>204</v>
      </c>
      <c r="G5" s="557"/>
      <c r="H5" s="569"/>
      <c r="I5" s="570"/>
      <c r="J5" s="569" t="s">
        <v>554</v>
      </c>
      <c r="K5" s="570"/>
      <c r="L5" s="569" t="s">
        <v>555</v>
      </c>
      <c r="M5" s="570"/>
      <c r="N5" s="483" t="s">
        <v>556</v>
      </c>
      <c r="O5" s="483"/>
      <c r="P5" s="483"/>
      <c r="Q5" s="483"/>
      <c r="R5" s="483"/>
      <c r="S5" s="483"/>
      <c r="T5" s="483"/>
      <c r="U5" s="483"/>
      <c r="V5" s="569"/>
      <c r="W5" s="570"/>
      <c r="X5" s="569"/>
      <c r="Y5" s="570"/>
      <c r="Z5" s="569"/>
      <c r="AA5" s="570"/>
      <c r="AB5" s="540"/>
      <c r="AC5" s="540"/>
      <c r="AD5" s="540"/>
    </row>
    <row r="6" spans="1:30" ht="15" customHeight="1">
      <c r="A6" s="559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" customHeight="1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B50">B8+D8+F8+H8+J8+L8+N8+P8+R8+T8+V8+X8+Z8</f>
        <v>0</v>
      </c>
      <c r="AC8" s="279">
        <f aca="true" t="shared" si="1" ref="AC8:AC50">C8+E8+G8+I8+K8+M8+O8+Q8+S8+U8+W8+Y8+AA8</f>
        <v>0</v>
      </c>
      <c r="AD8" s="279">
        <f aca="true" t="shared" si="2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" customHeight="1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" customHeight="1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" customHeight="1">
      <c r="A11" s="374" t="s">
        <v>418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1"/>
        <v>0</v>
      </c>
      <c r="AD11" s="279">
        <f t="shared" si="2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4.9" customHeight="1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0</v>
      </c>
      <c r="AD12" s="279">
        <f t="shared" si="2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" customHeight="1">
      <c r="A13" s="374" t="s">
        <v>45</v>
      </c>
      <c r="B13" s="366"/>
      <c r="C13" s="367">
        <v>3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0</v>
      </c>
      <c r="AC13" s="279">
        <f t="shared" si="1"/>
        <v>3</v>
      </c>
      <c r="AD13" s="279">
        <f t="shared" si="2"/>
        <v>3</v>
      </c>
      <c r="AE13" s="119">
        <f>'Quadro 1'!X10</f>
        <v>0</v>
      </c>
      <c r="AF13" s="119">
        <f>'Quadro 1'!Y10</f>
        <v>3</v>
      </c>
      <c r="AG13" s="119">
        <f>'Quadro 1'!Z10</f>
        <v>3</v>
      </c>
    </row>
    <row r="14" spans="1:33" ht="24.9" customHeight="1">
      <c r="A14" s="374" t="s">
        <v>46</v>
      </c>
      <c r="B14" s="366"/>
      <c r="C14" s="367">
        <v>6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0</v>
      </c>
      <c r="AC14" s="279">
        <f t="shared" si="1"/>
        <v>6</v>
      </c>
      <c r="AD14" s="279">
        <f t="shared" si="2"/>
        <v>6</v>
      </c>
      <c r="AE14" s="119">
        <f>'Quadro 1'!X11</f>
        <v>0</v>
      </c>
      <c r="AF14" s="119">
        <f>'Quadro 1'!Y11</f>
        <v>6</v>
      </c>
      <c r="AG14" s="119">
        <f>'Quadro 1'!Z11</f>
        <v>6</v>
      </c>
    </row>
    <row r="15" spans="1:33" ht="24.9" customHeight="1">
      <c r="A15" s="374" t="s">
        <v>47</v>
      </c>
      <c r="B15" s="366"/>
      <c r="C15" s="367">
        <v>3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0</v>
      </c>
      <c r="AC15" s="279">
        <f t="shared" si="1"/>
        <v>3</v>
      </c>
      <c r="AD15" s="279">
        <f t="shared" si="2"/>
        <v>3</v>
      </c>
      <c r="AE15" s="119">
        <f>'Quadro 1'!X12</f>
        <v>0</v>
      </c>
      <c r="AF15" s="119">
        <f>'Quadro 1'!Y12</f>
        <v>3</v>
      </c>
      <c r="AG15" s="119">
        <f>'Quadro 1'!Z12</f>
        <v>3</v>
      </c>
    </row>
    <row r="16" spans="1:33" ht="24.9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" customHeight="1">
      <c r="A17" s="374" t="s">
        <v>49</v>
      </c>
      <c r="B17" s="366">
        <v>1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1</v>
      </c>
      <c r="AC17" s="279">
        <f t="shared" si="1"/>
        <v>0</v>
      </c>
      <c r="AD17" s="279">
        <f t="shared" si="2"/>
        <v>1</v>
      </c>
      <c r="AE17" s="119">
        <f>'Quadro 1'!X14</f>
        <v>1</v>
      </c>
      <c r="AF17" s="119">
        <f>'Quadro 1'!Y14</f>
        <v>0</v>
      </c>
      <c r="AG17" s="119">
        <f>'Quadro 1'!Z14</f>
        <v>1</v>
      </c>
    </row>
    <row r="18" spans="1:33" ht="24.9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" customHeight="1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" customHeight="1">
      <c r="A24" s="374" t="s">
        <v>57</v>
      </c>
      <c r="B24" s="366">
        <v>14</v>
      </c>
      <c r="C24" s="367">
        <v>7</v>
      </c>
      <c r="D24" s="333"/>
      <c r="E24" s="354"/>
      <c r="F24" s="333"/>
      <c r="G24" s="354"/>
      <c r="H24" s="333"/>
      <c r="I24" s="354"/>
      <c r="J24" s="333">
        <v>5</v>
      </c>
      <c r="K24" s="354">
        <v>3</v>
      </c>
      <c r="L24" s="333">
        <v>2</v>
      </c>
      <c r="M24" s="354">
        <v>2</v>
      </c>
      <c r="N24" s="333">
        <v>8</v>
      </c>
      <c r="O24" s="354">
        <v>8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29</v>
      </c>
      <c r="AC24" s="279">
        <f t="shared" si="1"/>
        <v>20</v>
      </c>
      <c r="AD24" s="279">
        <f t="shared" si="2"/>
        <v>49</v>
      </c>
      <c r="AE24" s="119">
        <f>'Quadro 1'!X21</f>
        <v>29</v>
      </c>
      <c r="AF24" s="119">
        <f>'Quadro 1'!Y21</f>
        <v>20</v>
      </c>
      <c r="AG24" s="119">
        <f>'Quadro 1'!Z21</f>
        <v>49</v>
      </c>
    </row>
    <row r="25" spans="1:33" ht="24.9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" customHeight="1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" customHeight="1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" customHeight="1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" customHeight="1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" customHeight="1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" customHeight="1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" customHeight="1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3" ref="B51:AA51">SUM(B7:B50)</f>
        <v>15</v>
      </c>
      <c r="C51" s="281">
        <f t="shared" si="3"/>
        <v>19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5</v>
      </c>
      <c r="K51" s="281">
        <f t="shared" si="3"/>
        <v>3</v>
      </c>
      <c r="L51" s="281">
        <f t="shared" si="3"/>
        <v>2</v>
      </c>
      <c r="M51" s="281">
        <f t="shared" si="3"/>
        <v>2</v>
      </c>
      <c r="N51" s="281">
        <f aca="true" t="shared" si="4" ref="N51:U51">SUM(N7:N50)</f>
        <v>8</v>
      </c>
      <c r="O51" s="281">
        <f t="shared" si="4"/>
        <v>8</v>
      </c>
      <c r="P51" s="281">
        <f>SUM(P7:P50)</f>
        <v>0</v>
      </c>
      <c r="Q51" s="281">
        <f>SUM(Q7:Q50)</f>
        <v>0</v>
      </c>
      <c r="R51" s="281">
        <f>SUM(R7:R50)</f>
        <v>0</v>
      </c>
      <c r="S51" s="281">
        <f>SUM(S7:S50)</f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30</v>
      </c>
      <c r="AC51" s="281">
        <f>SUM(AC7:AC50)</f>
        <v>32</v>
      </c>
      <c r="AD51" s="281">
        <f>AB51+AC51</f>
        <v>62</v>
      </c>
    </row>
    <row r="52" spans="1:30" s="122" customFormat="1" ht="9.9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30</v>
      </c>
      <c r="AC52" s="125">
        <f>'Quadro 1'!Y48</f>
        <v>32</v>
      </c>
      <c r="AD52" s="125">
        <f>'Quadro 1'!Z48</f>
        <v>62</v>
      </c>
    </row>
    <row r="53" spans="1:30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71" t="s">
        <v>206</v>
      </c>
      <c r="B56" s="571"/>
      <c r="C56" s="571"/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396"/>
    </row>
    <row r="57" spans="1:30" s="117" customFormat="1" ht="16.5" customHeight="1">
      <c r="A57" s="571" t="s">
        <v>521</v>
      </c>
      <c r="B57" s="571"/>
      <c r="C57" s="571"/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</row>
    <row r="58" spans="1:30" s="117" customFormat="1" ht="13.35" customHeight="1">
      <c r="A58" s="572" t="s">
        <v>433</v>
      </c>
      <c r="B58" s="572"/>
      <c r="C58" s="572"/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</row>
    <row r="59" spans="1:30" s="117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" customHeight="1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3">
    <mergeCell ref="N3:O3"/>
    <mergeCell ref="T3:U3"/>
    <mergeCell ref="P3:Q3"/>
    <mergeCell ref="R3:S3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1" sqref="C11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3" t="s">
        <v>495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4" s="69" customFormat="1" ht="30" customHeight="1">
      <c r="A2" s="537" t="s">
        <v>498</v>
      </c>
      <c r="B2" s="537" t="s">
        <v>496</v>
      </c>
      <c r="C2" s="537"/>
      <c r="D2" s="537" t="s">
        <v>497</v>
      </c>
      <c r="E2" s="537"/>
      <c r="F2" s="537" t="s">
        <v>207</v>
      </c>
      <c r="G2" s="537"/>
      <c r="H2" s="537" t="s">
        <v>208</v>
      </c>
      <c r="I2" s="537"/>
      <c r="J2" s="537" t="s">
        <v>209</v>
      </c>
      <c r="K2" s="537"/>
      <c r="L2" s="537" t="s">
        <v>41</v>
      </c>
      <c r="M2" s="537"/>
      <c r="N2" s="537" t="s">
        <v>41</v>
      </c>
    </row>
    <row r="3" spans="1:14" s="69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7"/>
    </row>
    <row r="4" spans="1:14" s="69" customFormat="1" ht="24.9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" customHeight="1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" customHeight="1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" customHeight="1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" customHeight="1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" customHeight="1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" customHeight="1">
      <c r="A10" s="374" t="s">
        <v>45</v>
      </c>
      <c r="B10" s="349"/>
      <c r="C10" s="350">
        <v>0.4166666666666667</v>
      </c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0.4166666666666667</v>
      </c>
      <c r="N10" s="288">
        <f t="shared" si="1"/>
        <v>0.4166666666666667</v>
      </c>
    </row>
    <row r="11" spans="1:14" s="69" customFormat="1" ht="24.9" customHeight="1">
      <c r="A11" s="374" t="s">
        <v>46</v>
      </c>
      <c r="B11" s="349"/>
      <c r="C11" s="350">
        <v>2.0951388888888887</v>
      </c>
      <c r="D11" s="349"/>
      <c r="E11" s="350"/>
      <c r="F11" s="349"/>
      <c r="G11" s="350"/>
      <c r="H11" s="349"/>
      <c r="I11" s="350">
        <v>0.3534722222222222</v>
      </c>
      <c r="J11" s="349"/>
      <c r="K11" s="350"/>
      <c r="L11" s="288">
        <f t="shared" si="0"/>
        <v>0</v>
      </c>
      <c r="M11" s="288">
        <f t="shared" si="0"/>
        <v>2.448611111111111</v>
      </c>
      <c r="N11" s="288">
        <f t="shared" si="1"/>
        <v>2.448611111111111</v>
      </c>
    </row>
    <row r="12" spans="1:14" s="69" customFormat="1" ht="24.9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>
        <v>2.25</v>
      </c>
      <c r="J12" s="349"/>
      <c r="K12" s="350"/>
      <c r="L12" s="288">
        <f t="shared" si="0"/>
        <v>0</v>
      </c>
      <c r="M12" s="288">
        <f t="shared" si="0"/>
        <v>2.25</v>
      </c>
      <c r="N12" s="288">
        <f t="shared" si="1"/>
        <v>2.25</v>
      </c>
    </row>
    <row r="13" spans="1:14" s="69" customFormat="1" ht="24.9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2.511805555555555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2.603472222222222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5.115277777777777</v>
      </c>
      <c r="N48" s="290">
        <f>L48+M48</f>
        <v>5.115277777777777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523</v>
      </c>
      <c r="L52" s="129"/>
      <c r="M52" s="129"/>
    </row>
    <row r="53" spans="1:13" s="61" customFormat="1" ht="13.35" customHeight="1">
      <c r="A53" s="61" t="s">
        <v>505</v>
      </c>
      <c r="L53" s="129"/>
      <c r="M53" s="129"/>
    </row>
    <row r="54" spans="1:13" s="61" customFormat="1" ht="13.35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3" t="s">
        <v>499</v>
      </c>
      <c r="B1" s="573"/>
      <c r="C1" s="573"/>
      <c r="D1" s="573"/>
      <c r="E1" s="573"/>
      <c r="F1" s="573"/>
      <c r="G1" s="573"/>
      <c r="H1" s="573"/>
    </row>
    <row r="2" spans="1:8" s="53" customFormat="1" ht="15" customHeight="1">
      <c r="A2" s="537" t="s">
        <v>211</v>
      </c>
      <c r="B2" s="537" t="s">
        <v>212</v>
      </c>
      <c r="C2" s="537"/>
      <c r="D2" s="537" t="s">
        <v>504</v>
      </c>
      <c r="E2" s="537"/>
      <c r="F2" s="537" t="s">
        <v>41</v>
      </c>
      <c r="G2" s="537"/>
      <c r="H2" s="537" t="s">
        <v>41</v>
      </c>
    </row>
    <row r="3" spans="1:8" s="53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7"/>
    </row>
    <row r="4" spans="1:8" s="53" customFormat="1" ht="24.9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>
      <c r="A5" s="374" t="s">
        <v>415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" customHeight="1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524</v>
      </c>
      <c r="F52" s="130"/>
      <c r="G52" s="130"/>
      <c r="H52" s="61"/>
    </row>
    <row r="53" spans="1:8" s="60" customFormat="1" ht="12" customHeight="1">
      <c r="A53" s="61" t="s">
        <v>500</v>
      </c>
      <c r="F53" s="130"/>
      <c r="G53" s="130"/>
      <c r="H53" s="61"/>
    </row>
    <row r="54" spans="1:13" s="60" customFormat="1" ht="12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Z10" sqref="Z10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4" t="s">
        <v>16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</row>
    <row r="2" spans="1:30" ht="30" customHeight="1">
      <c r="A2" s="537" t="s">
        <v>214</v>
      </c>
      <c r="B2" s="537" t="s">
        <v>215</v>
      </c>
      <c r="C2" s="537"/>
      <c r="D2" s="537" t="s">
        <v>216</v>
      </c>
      <c r="E2" s="537" t="s">
        <v>217</v>
      </c>
      <c r="F2" s="537" t="s">
        <v>218</v>
      </c>
      <c r="G2" s="537"/>
      <c r="H2" s="537" t="s">
        <v>219</v>
      </c>
      <c r="I2" s="537"/>
      <c r="J2" s="537" t="s">
        <v>220</v>
      </c>
      <c r="K2" s="537"/>
      <c r="L2" s="537" t="s">
        <v>221</v>
      </c>
      <c r="M2" s="537"/>
      <c r="N2" s="537" t="s">
        <v>222</v>
      </c>
      <c r="O2" s="537"/>
      <c r="P2" s="537" t="s">
        <v>223</v>
      </c>
      <c r="Q2" s="537"/>
      <c r="R2" s="537" t="s">
        <v>224</v>
      </c>
      <c r="S2" s="537"/>
      <c r="T2" s="537" t="s">
        <v>225</v>
      </c>
      <c r="U2" s="537"/>
      <c r="V2" s="537" t="s">
        <v>226</v>
      </c>
      <c r="W2" s="537"/>
      <c r="X2" s="537" t="s">
        <v>227</v>
      </c>
      <c r="Y2" s="537"/>
      <c r="Z2" s="537" t="s">
        <v>228</v>
      </c>
      <c r="AA2" s="537"/>
      <c r="AB2" s="537" t="s">
        <v>77</v>
      </c>
      <c r="AC2" s="537"/>
      <c r="AD2" s="537" t="s">
        <v>41</v>
      </c>
    </row>
    <row r="3" spans="1:30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7"/>
    </row>
    <row r="4" spans="1:30" ht="24.9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" customHeight="1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" customHeight="1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>
      <c r="A10" s="374" t="s">
        <v>45</v>
      </c>
      <c r="B10" s="410"/>
      <c r="C10" s="411"/>
      <c r="D10" s="410"/>
      <c r="E10" s="411"/>
      <c r="F10" s="410"/>
      <c r="G10" s="411"/>
      <c r="H10" s="410"/>
      <c r="I10" s="411"/>
      <c r="J10" s="410"/>
      <c r="K10" s="411"/>
      <c r="L10" s="410"/>
      <c r="M10" s="411"/>
      <c r="N10" s="410"/>
      <c r="O10" s="411">
        <v>3</v>
      </c>
      <c r="P10" s="410"/>
      <c r="Q10" s="411">
        <v>0.5</v>
      </c>
      <c r="R10" s="410"/>
      <c r="S10" s="411"/>
      <c r="T10" s="410"/>
      <c r="U10" s="411"/>
      <c r="V10" s="410"/>
      <c r="W10" s="411"/>
      <c r="X10" s="410"/>
      <c r="Y10" s="411"/>
      <c r="Z10" s="410">
        <v>16</v>
      </c>
      <c r="AA10" s="411"/>
      <c r="AB10" s="412">
        <f t="shared" si="0"/>
        <v>16</v>
      </c>
      <c r="AC10" s="412">
        <f t="shared" si="0"/>
        <v>3.5</v>
      </c>
      <c r="AD10" s="412">
        <f t="shared" si="1"/>
        <v>19.5</v>
      </c>
    </row>
    <row r="11" spans="1:30" ht="24.9" customHeight="1">
      <c r="A11" s="374" t="s">
        <v>46</v>
      </c>
      <c r="B11" s="410"/>
      <c r="C11" s="411"/>
      <c r="D11" s="410"/>
      <c r="E11" s="411"/>
      <c r="F11" s="410"/>
      <c r="G11" s="411">
        <v>3</v>
      </c>
      <c r="H11" s="410"/>
      <c r="I11" s="411">
        <v>21</v>
      </c>
      <c r="J11" s="410"/>
      <c r="K11" s="411"/>
      <c r="L11" s="410"/>
      <c r="M11" s="411"/>
      <c r="N11" s="410"/>
      <c r="O11" s="411"/>
      <c r="P11" s="410"/>
      <c r="Q11" s="411">
        <v>1.5</v>
      </c>
      <c r="R11" s="410"/>
      <c r="S11" s="411"/>
      <c r="T11" s="410"/>
      <c r="U11" s="411"/>
      <c r="V11" s="410"/>
      <c r="W11" s="411"/>
      <c r="X11" s="410"/>
      <c r="Y11" s="411"/>
      <c r="Z11" s="410">
        <v>50</v>
      </c>
      <c r="AA11" s="411"/>
      <c r="AB11" s="412">
        <f t="shared" si="0"/>
        <v>50</v>
      </c>
      <c r="AC11" s="412">
        <f t="shared" si="0"/>
        <v>25.5</v>
      </c>
      <c r="AD11" s="412">
        <f t="shared" si="1"/>
        <v>75.5</v>
      </c>
    </row>
    <row r="12" spans="1:30" ht="24.9" customHeight="1">
      <c r="A12" s="374" t="s">
        <v>47</v>
      </c>
      <c r="B12" s="410"/>
      <c r="C12" s="411"/>
      <c r="D12" s="410"/>
      <c r="E12" s="411"/>
      <c r="F12" s="410"/>
      <c r="G12" s="411">
        <v>5</v>
      </c>
      <c r="H12" s="410"/>
      <c r="I12" s="411"/>
      <c r="J12" s="410"/>
      <c r="K12" s="411"/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>
        <v>8</v>
      </c>
      <c r="AA12" s="411"/>
      <c r="AB12" s="412">
        <f t="shared" si="0"/>
        <v>8</v>
      </c>
      <c r="AC12" s="412">
        <f t="shared" si="0"/>
        <v>5</v>
      </c>
      <c r="AD12" s="412">
        <f t="shared" si="1"/>
        <v>13</v>
      </c>
    </row>
    <row r="13" spans="1:30" ht="24.9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3</v>
      </c>
      <c r="AA14" s="411"/>
      <c r="AB14" s="412">
        <f t="shared" si="0"/>
        <v>3</v>
      </c>
      <c r="AC14" s="412">
        <f t="shared" si="0"/>
        <v>0</v>
      </c>
      <c r="AD14" s="412">
        <f t="shared" si="1"/>
        <v>3</v>
      </c>
    </row>
    <row r="15" spans="1:30" ht="24.9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>
      <c r="A21" s="374" t="s">
        <v>57</v>
      </c>
      <c r="B21" s="410"/>
      <c r="C21" s="411"/>
      <c r="D21" s="410">
        <v>13</v>
      </c>
      <c r="E21" s="411"/>
      <c r="F21" s="410"/>
      <c r="G21" s="411">
        <v>5</v>
      </c>
      <c r="H21" s="410">
        <v>30</v>
      </c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43</v>
      </c>
      <c r="AC21" s="412">
        <f t="shared" si="0"/>
        <v>5</v>
      </c>
      <c r="AD21" s="412">
        <f t="shared" si="1"/>
        <v>48</v>
      </c>
    </row>
    <row r="22" spans="1:30" ht="24.9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13</v>
      </c>
      <c r="E48" s="416">
        <f t="shared" si="2"/>
        <v>0</v>
      </c>
      <c r="F48" s="416">
        <f t="shared" si="2"/>
        <v>0</v>
      </c>
      <c r="G48" s="416">
        <f t="shared" si="2"/>
        <v>13</v>
      </c>
      <c r="H48" s="416">
        <f t="shared" si="2"/>
        <v>30</v>
      </c>
      <c r="I48" s="416">
        <f t="shared" si="2"/>
        <v>21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0</v>
      </c>
      <c r="N48" s="416">
        <f t="shared" si="2"/>
        <v>0</v>
      </c>
      <c r="O48" s="416">
        <f t="shared" si="2"/>
        <v>3</v>
      </c>
      <c r="P48" s="416">
        <f t="shared" si="2"/>
        <v>0</v>
      </c>
      <c r="Q48" s="416">
        <f t="shared" si="2"/>
        <v>2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77</v>
      </c>
      <c r="AA48" s="416">
        <f t="shared" si="2"/>
        <v>0</v>
      </c>
      <c r="AB48" s="416">
        <f>SUM(AB4:AB47)</f>
        <v>120</v>
      </c>
      <c r="AC48" s="416">
        <f>SUM(AC4:AC47)</f>
        <v>39</v>
      </c>
      <c r="AD48" s="416">
        <f>SUM(AD4:AD47)</f>
        <v>159</v>
      </c>
    </row>
    <row r="49" spans="1:30" ht="9.9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5" customHeight="1">
      <c r="A51" s="400" t="s">
        <v>547</v>
      </c>
      <c r="B51" s="400"/>
      <c r="C51" s="400"/>
      <c r="D51" s="400"/>
      <c r="AD51" s="61"/>
    </row>
    <row r="52" spans="1:30" s="6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8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3" t="s">
        <v>548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>
      <c r="B7" s="517" t="s">
        <v>549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>
      <c r="B10" s="521" t="s">
        <v>436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ht="12.75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ht="12.75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ht="12.75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ht="12.75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ht="12.75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ht="12.75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ht="12.75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ht="12.75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ht="12.75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ht="12.75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ht="12.75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ht="12.75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ht="12.75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ht="12.75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ht="12.75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ht="12.75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ht="12.75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ht="12.75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ht="12.75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ht="12.75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ht="12.75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ht="12.75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ht="12.75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ht="12.75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ht="12.75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ht="12.75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ht="12.75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ht="12.75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ht="12.75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ht="12.75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ht="12.75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ht="12.75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ht="12.75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ht="12.75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ht="12.75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ht="12.75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ht="12.75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8" thickBot="1">
      <c r="B57" s="510"/>
      <c r="C57" s="511"/>
      <c r="D57" s="511"/>
      <c r="E57" s="511"/>
      <c r="F57" s="511"/>
      <c r="G57" s="511"/>
      <c r="H57" s="511"/>
      <c r="I57" s="511"/>
      <c r="J57" s="512"/>
    </row>
    <row r="58" ht="13.8" thickTop="1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62" activePane="bottomLeft" state="frozen"/>
      <selection pane="topLeft" activeCell="J10" sqref="J10"/>
      <selection pane="bottomLeft" activeCell="A4" sqref="A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" customHeight="1">
      <c r="A1" s="574" t="s">
        <v>451</v>
      </c>
      <c r="B1" s="574"/>
      <c r="C1" s="574"/>
      <c r="D1" s="574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5" t="s">
        <v>229</v>
      </c>
      <c r="B2" s="576"/>
      <c r="C2" s="576"/>
      <c r="D2" s="577"/>
    </row>
    <row r="3" spans="1:4" ht="15" customHeight="1">
      <c r="A3" s="136" t="s">
        <v>11</v>
      </c>
      <c r="B3" s="578" t="s">
        <v>230</v>
      </c>
      <c r="C3" s="579"/>
      <c r="D3" s="137" t="s">
        <v>231</v>
      </c>
    </row>
    <row r="4" spans="1:4" ht="15" customHeight="1">
      <c r="A4" s="417" t="s">
        <v>431</v>
      </c>
      <c r="B4" s="580"/>
      <c r="C4" s="581"/>
      <c r="D4" s="582" t="s">
        <v>232</v>
      </c>
    </row>
    <row r="5" spans="1:4" ht="24.9" customHeight="1">
      <c r="A5" s="138" t="s">
        <v>507</v>
      </c>
      <c r="B5" s="139" t="s">
        <v>233</v>
      </c>
      <c r="C5" s="140" t="s">
        <v>234</v>
      </c>
      <c r="D5" s="583"/>
    </row>
    <row r="6" spans="1:5" ht="21.9" customHeight="1">
      <c r="A6" s="237" t="s">
        <v>203</v>
      </c>
      <c r="B6" s="312"/>
      <c r="C6" s="344"/>
      <c r="D6" s="293"/>
      <c r="E6" s="455" t="s">
        <v>235</v>
      </c>
    </row>
    <row r="7" spans="1:5" ht="21.9" customHeight="1">
      <c r="A7" s="238" t="s">
        <v>441</v>
      </c>
      <c r="B7" s="442"/>
      <c r="C7" s="443"/>
      <c r="D7" s="293"/>
      <c r="E7" s="454" t="s">
        <v>236</v>
      </c>
    </row>
    <row r="8" spans="1:5" ht="21.9" customHeight="1">
      <c r="A8" s="238" t="s">
        <v>204</v>
      </c>
      <c r="B8" s="314"/>
      <c r="C8" s="345"/>
      <c r="D8" s="293"/>
      <c r="E8" s="454" t="s">
        <v>237</v>
      </c>
    </row>
    <row r="9" spans="1:4" ht="21.9" customHeight="1">
      <c r="A9" s="238" t="s">
        <v>506</v>
      </c>
      <c r="B9" s="314"/>
      <c r="C9" s="345"/>
      <c r="D9" s="293"/>
    </row>
    <row r="10" spans="1:4" ht="21.9" customHeight="1">
      <c r="A10" s="239" t="s">
        <v>238</v>
      </c>
      <c r="B10" s="313"/>
      <c r="C10" s="346"/>
      <c r="D10" s="293"/>
    </row>
    <row r="11" spans="1:4" ht="21.9" customHeight="1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432</v>
      </c>
    </row>
    <row r="13" spans="1:21" s="61" customFormat="1" ht="30" customHeight="1">
      <c r="A13" s="61" t="s">
        <v>508</v>
      </c>
      <c r="B13" s="584" t="s">
        <v>414</v>
      </c>
      <c r="C13" s="584"/>
      <c r="D13" s="584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522</v>
      </c>
    </row>
    <row r="16" spans="1:4" ht="15" customHeight="1">
      <c r="A16" s="575" t="s">
        <v>229</v>
      </c>
      <c r="B16" s="576"/>
      <c r="C16" s="576"/>
      <c r="D16" s="577"/>
    </row>
    <row r="17" spans="1:4" ht="15" customHeight="1">
      <c r="A17" s="141" t="s">
        <v>11</v>
      </c>
      <c r="B17" s="578" t="s">
        <v>230</v>
      </c>
      <c r="C17" s="579"/>
      <c r="D17" s="137" t="s">
        <v>231</v>
      </c>
    </row>
    <row r="18" spans="1:4" ht="15" customHeight="1">
      <c r="A18" s="417" t="s">
        <v>431</v>
      </c>
      <c r="B18" s="580"/>
      <c r="C18" s="581"/>
      <c r="D18" s="582" t="s">
        <v>232</v>
      </c>
    </row>
    <row r="19" spans="1:4" ht="24.9" customHeight="1">
      <c r="A19" s="138" t="s">
        <v>507</v>
      </c>
      <c r="B19" s="139" t="s">
        <v>233</v>
      </c>
      <c r="C19" s="142" t="s">
        <v>234</v>
      </c>
      <c r="D19" s="583"/>
    </row>
    <row r="20" spans="1:4" ht="21.9" customHeight="1">
      <c r="A20" s="237" t="s">
        <v>203</v>
      </c>
      <c r="B20" s="312"/>
      <c r="C20" s="344"/>
      <c r="D20" s="293"/>
    </row>
    <row r="21" spans="1:5" ht="21.9" customHeight="1">
      <c r="A21" s="238" t="s">
        <v>441</v>
      </c>
      <c r="B21" s="442"/>
      <c r="C21" s="443"/>
      <c r="D21" s="293"/>
      <c r="E21" s="455"/>
    </row>
    <row r="22" spans="1:4" ht="21.9" customHeight="1">
      <c r="A22" s="238" t="s">
        <v>204</v>
      </c>
      <c r="B22" s="314"/>
      <c r="C22" s="345"/>
      <c r="D22" s="293"/>
    </row>
    <row r="23" spans="1:4" ht="21.9" customHeight="1">
      <c r="A23" s="238" t="s">
        <v>506</v>
      </c>
      <c r="B23" s="314"/>
      <c r="C23" s="345"/>
      <c r="D23" s="293"/>
    </row>
    <row r="24" spans="1:4" ht="21.9" customHeight="1">
      <c r="A24" s="239" t="s">
        <v>238</v>
      </c>
      <c r="B24" s="313"/>
      <c r="C24" s="346"/>
      <c r="D24" s="293"/>
    </row>
    <row r="25" spans="1:4" ht="21.9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432</v>
      </c>
    </row>
    <row r="27" spans="1:21" s="61" customFormat="1" ht="30" customHeight="1">
      <c r="A27" s="61" t="s">
        <v>508</v>
      </c>
      <c r="B27" s="584" t="s">
        <v>414</v>
      </c>
      <c r="C27" s="584"/>
      <c r="D27" s="584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522</v>
      </c>
    </row>
    <row r="29" ht="12" customHeight="1"/>
    <row r="30" spans="1:4" ht="15" customHeight="1">
      <c r="A30" s="575" t="s">
        <v>229</v>
      </c>
      <c r="B30" s="576"/>
      <c r="C30" s="576"/>
      <c r="D30" s="577"/>
    </row>
    <row r="31" spans="1:4" ht="15" customHeight="1">
      <c r="A31" s="141" t="s">
        <v>11</v>
      </c>
      <c r="B31" s="578" t="s">
        <v>230</v>
      </c>
      <c r="C31" s="579"/>
      <c r="D31" s="137" t="s">
        <v>231</v>
      </c>
    </row>
    <row r="32" spans="1:4" ht="15" customHeight="1">
      <c r="A32" s="417" t="s">
        <v>431</v>
      </c>
      <c r="B32" s="580"/>
      <c r="C32" s="581"/>
      <c r="D32" s="582" t="s">
        <v>232</v>
      </c>
    </row>
    <row r="33" spans="1:4" ht="24.9" customHeight="1">
      <c r="A33" s="138" t="s">
        <v>507</v>
      </c>
      <c r="B33" s="139" t="s">
        <v>233</v>
      </c>
      <c r="C33" s="142" t="s">
        <v>234</v>
      </c>
      <c r="D33" s="583"/>
    </row>
    <row r="34" spans="1:4" ht="21.9" customHeight="1">
      <c r="A34" s="237" t="s">
        <v>203</v>
      </c>
      <c r="B34" s="312"/>
      <c r="C34" s="344"/>
      <c r="D34" s="293"/>
    </row>
    <row r="35" spans="1:5" ht="21.9" customHeight="1">
      <c r="A35" s="238" t="s">
        <v>441</v>
      </c>
      <c r="B35" s="442"/>
      <c r="C35" s="443"/>
      <c r="D35" s="293"/>
      <c r="E35" s="455"/>
    </row>
    <row r="36" spans="1:4" ht="21.9" customHeight="1">
      <c r="A36" s="238" t="s">
        <v>204</v>
      </c>
      <c r="B36" s="314"/>
      <c r="C36" s="345"/>
      <c r="D36" s="293"/>
    </row>
    <row r="37" spans="1:4" ht="21.9" customHeight="1">
      <c r="A37" s="238" t="s">
        <v>506</v>
      </c>
      <c r="B37" s="314"/>
      <c r="C37" s="345"/>
      <c r="D37" s="293"/>
    </row>
    <row r="38" spans="1:4" ht="21.9" customHeight="1">
      <c r="A38" s="239" t="s">
        <v>238</v>
      </c>
      <c r="B38" s="313"/>
      <c r="C38" s="346"/>
      <c r="D38" s="293"/>
    </row>
    <row r="39" spans="1:4" ht="21.9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432</v>
      </c>
    </row>
    <row r="41" spans="1:21" s="61" customFormat="1" ht="30" customHeight="1">
      <c r="A41" s="61" t="s">
        <v>508</v>
      </c>
      <c r="B41" s="584" t="s">
        <v>414</v>
      </c>
      <c r="C41" s="584"/>
      <c r="D41" s="584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522</v>
      </c>
    </row>
    <row r="43" ht="10.5" customHeight="1"/>
    <row r="44" spans="1:4" ht="15" customHeight="1">
      <c r="A44" s="575" t="s">
        <v>229</v>
      </c>
      <c r="B44" s="576"/>
      <c r="C44" s="576"/>
      <c r="D44" s="577"/>
    </row>
    <row r="45" spans="1:4" ht="15" customHeight="1">
      <c r="A45" s="141" t="s">
        <v>11</v>
      </c>
      <c r="B45" s="578" t="s">
        <v>230</v>
      </c>
      <c r="C45" s="579"/>
      <c r="D45" s="137" t="s">
        <v>231</v>
      </c>
    </row>
    <row r="46" spans="1:4" ht="15" customHeight="1">
      <c r="A46" s="417" t="s">
        <v>431</v>
      </c>
      <c r="B46" s="580"/>
      <c r="C46" s="581"/>
      <c r="D46" s="582" t="s">
        <v>232</v>
      </c>
    </row>
    <row r="47" spans="1:4" ht="24.9" customHeight="1">
      <c r="A47" s="138" t="s">
        <v>507</v>
      </c>
      <c r="B47" s="139" t="s">
        <v>233</v>
      </c>
      <c r="C47" s="142" t="s">
        <v>234</v>
      </c>
      <c r="D47" s="583"/>
    </row>
    <row r="48" spans="1:4" ht="21.9" customHeight="1">
      <c r="A48" s="237" t="s">
        <v>203</v>
      </c>
      <c r="B48" s="312"/>
      <c r="C48" s="344"/>
      <c r="D48" s="293"/>
    </row>
    <row r="49" spans="1:5" ht="21.9" customHeight="1">
      <c r="A49" s="238" t="s">
        <v>441</v>
      </c>
      <c r="B49" s="442"/>
      <c r="C49" s="443"/>
      <c r="D49" s="293"/>
      <c r="E49" s="455"/>
    </row>
    <row r="50" spans="1:4" ht="21.9" customHeight="1">
      <c r="A50" s="238" t="s">
        <v>204</v>
      </c>
      <c r="B50" s="314"/>
      <c r="C50" s="345"/>
      <c r="D50" s="293"/>
    </row>
    <row r="51" spans="1:4" ht="21.9" customHeight="1">
      <c r="A51" s="238" t="s">
        <v>506</v>
      </c>
      <c r="B51" s="314"/>
      <c r="C51" s="345"/>
      <c r="D51" s="293"/>
    </row>
    <row r="52" spans="1:4" ht="21.9" customHeight="1">
      <c r="A52" s="239" t="s">
        <v>238</v>
      </c>
      <c r="B52" s="313"/>
      <c r="C52" s="346"/>
      <c r="D52" s="293"/>
    </row>
    <row r="53" spans="1:4" ht="21.9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432</v>
      </c>
    </row>
    <row r="55" spans="1:21" s="61" customFormat="1" ht="30" customHeight="1">
      <c r="A55" s="61" t="s">
        <v>508</v>
      </c>
      <c r="B55" s="584" t="s">
        <v>414</v>
      </c>
      <c r="C55" s="584"/>
      <c r="D55" s="584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522</v>
      </c>
    </row>
    <row r="57" ht="24.9" customHeight="1"/>
    <row r="58" spans="1:4" ht="15" customHeight="1">
      <c r="A58" s="575" t="s">
        <v>229</v>
      </c>
      <c r="B58" s="576"/>
      <c r="C58" s="576"/>
      <c r="D58" s="577"/>
    </row>
    <row r="59" spans="1:4" ht="15" customHeight="1">
      <c r="A59" s="141" t="s">
        <v>11</v>
      </c>
      <c r="B59" s="578" t="s">
        <v>230</v>
      </c>
      <c r="C59" s="579"/>
      <c r="D59" s="137" t="s">
        <v>231</v>
      </c>
    </row>
    <row r="60" spans="1:4" ht="15" customHeight="1">
      <c r="A60" s="417" t="s">
        <v>431</v>
      </c>
      <c r="B60" s="580"/>
      <c r="C60" s="581"/>
      <c r="D60" s="582" t="s">
        <v>232</v>
      </c>
    </row>
    <row r="61" spans="1:4" ht="24.9" customHeight="1">
      <c r="A61" s="138" t="s">
        <v>507</v>
      </c>
      <c r="B61" s="139" t="s">
        <v>233</v>
      </c>
      <c r="C61" s="142" t="s">
        <v>234</v>
      </c>
      <c r="D61" s="583"/>
    </row>
    <row r="62" spans="1:4" ht="21.9" customHeight="1">
      <c r="A62" s="234" t="s">
        <v>203</v>
      </c>
      <c r="B62" s="312"/>
      <c r="C62" s="344"/>
      <c r="D62" s="293"/>
    </row>
    <row r="63" spans="1:5" ht="21.9" customHeight="1">
      <c r="A63" s="238" t="s">
        <v>441</v>
      </c>
      <c r="B63" s="442"/>
      <c r="C63" s="443"/>
      <c r="D63" s="293"/>
      <c r="E63" s="455"/>
    </row>
    <row r="64" spans="1:4" ht="21.9" customHeight="1">
      <c r="A64" s="235" t="s">
        <v>204</v>
      </c>
      <c r="B64" s="314"/>
      <c r="C64" s="345"/>
      <c r="D64" s="293"/>
    </row>
    <row r="65" spans="1:4" ht="21.9" customHeight="1">
      <c r="A65" s="238" t="s">
        <v>506</v>
      </c>
      <c r="B65" s="314"/>
      <c r="C65" s="345"/>
      <c r="D65" s="293"/>
    </row>
    <row r="66" spans="1:4" ht="21.9" customHeight="1">
      <c r="A66" s="236" t="s">
        <v>238</v>
      </c>
      <c r="B66" s="313"/>
      <c r="C66" s="346"/>
      <c r="D66" s="293"/>
    </row>
    <row r="67" spans="1:4" ht="21.9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432</v>
      </c>
    </row>
    <row r="69" spans="1:21" s="61" customFormat="1" ht="30" customHeight="1">
      <c r="A69" s="61" t="s">
        <v>508</v>
      </c>
      <c r="B69" s="584" t="s">
        <v>414</v>
      </c>
      <c r="C69" s="584"/>
      <c r="D69" s="584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522</v>
      </c>
    </row>
    <row r="71" ht="11.25" customHeight="1"/>
    <row r="72" spans="1:4" ht="15" customHeight="1">
      <c r="A72" s="575" t="s">
        <v>229</v>
      </c>
      <c r="B72" s="576"/>
      <c r="C72" s="576"/>
      <c r="D72" s="577"/>
    </row>
    <row r="73" spans="1:4" ht="15" customHeight="1">
      <c r="A73" s="444" t="s">
        <v>11</v>
      </c>
      <c r="B73" s="578" t="s">
        <v>230</v>
      </c>
      <c r="C73" s="579"/>
      <c r="D73" s="137" t="s">
        <v>231</v>
      </c>
    </row>
    <row r="74" spans="1:4" ht="15" customHeight="1">
      <c r="A74" s="417" t="s">
        <v>431</v>
      </c>
      <c r="B74" s="580"/>
      <c r="C74" s="581"/>
      <c r="D74" s="582" t="s">
        <v>232</v>
      </c>
    </row>
    <row r="75" spans="1:4" ht="24.9" customHeight="1">
      <c r="A75" s="138" t="s">
        <v>507</v>
      </c>
      <c r="B75" s="139" t="s">
        <v>233</v>
      </c>
      <c r="C75" s="142" t="s">
        <v>234</v>
      </c>
      <c r="D75" s="583"/>
    </row>
    <row r="76" spans="1:4" ht="21.9" customHeight="1">
      <c r="A76" s="234" t="s">
        <v>203</v>
      </c>
      <c r="B76" s="312"/>
      <c r="C76" s="344"/>
      <c r="D76" s="293"/>
    </row>
    <row r="77" spans="1:5" ht="21.9" customHeight="1">
      <c r="A77" s="238" t="s">
        <v>441</v>
      </c>
      <c r="B77" s="442"/>
      <c r="C77" s="443"/>
      <c r="D77" s="293"/>
      <c r="E77" s="455"/>
    </row>
    <row r="78" spans="1:4" ht="21.9" customHeight="1">
      <c r="A78" s="235" t="s">
        <v>204</v>
      </c>
      <c r="B78" s="314"/>
      <c r="C78" s="345"/>
      <c r="D78" s="293"/>
    </row>
    <row r="79" spans="1:4" ht="21.9" customHeight="1">
      <c r="A79" s="238" t="s">
        <v>506</v>
      </c>
      <c r="B79" s="314"/>
      <c r="C79" s="345"/>
      <c r="D79" s="293"/>
    </row>
    <row r="80" spans="1:4" ht="21.9" customHeight="1">
      <c r="A80" s="236" t="s">
        <v>238</v>
      </c>
      <c r="B80" s="313"/>
      <c r="C80" s="346"/>
      <c r="D80" s="293"/>
    </row>
    <row r="81" spans="1:4" ht="21.9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432</v>
      </c>
    </row>
    <row r="83" spans="1:21" s="61" customFormat="1" ht="30" customHeight="1">
      <c r="A83" s="61" t="s">
        <v>508</v>
      </c>
      <c r="B83" s="584" t="s">
        <v>414</v>
      </c>
      <c r="C83" s="584"/>
      <c r="D83" s="584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522</v>
      </c>
    </row>
    <row r="85" ht="12" customHeight="1"/>
    <row r="86" spans="1:4" ht="15" customHeight="1">
      <c r="A86" s="575" t="s">
        <v>229</v>
      </c>
      <c r="B86" s="576"/>
      <c r="C86" s="576"/>
      <c r="D86" s="577"/>
    </row>
    <row r="87" spans="1:4" ht="15" customHeight="1">
      <c r="A87" s="444" t="s">
        <v>11</v>
      </c>
      <c r="B87" s="578" t="s">
        <v>230</v>
      </c>
      <c r="C87" s="579"/>
      <c r="D87" s="137" t="s">
        <v>231</v>
      </c>
    </row>
    <row r="88" spans="1:4" ht="15" customHeight="1">
      <c r="A88" s="417" t="s">
        <v>431</v>
      </c>
      <c r="B88" s="580"/>
      <c r="C88" s="581"/>
      <c r="D88" s="582" t="s">
        <v>232</v>
      </c>
    </row>
    <row r="89" spans="1:4" ht="24.9" customHeight="1">
      <c r="A89" s="138" t="s">
        <v>507</v>
      </c>
      <c r="B89" s="139" t="s">
        <v>233</v>
      </c>
      <c r="C89" s="142" t="s">
        <v>234</v>
      </c>
      <c r="D89" s="583"/>
    </row>
    <row r="90" spans="1:4" ht="21.9" customHeight="1">
      <c r="A90" s="234" t="s">
        <v>203</v>
      </c>
      <c r="B90" s="312"/>
      <c r="C90" s="344"/>
      <c r="D90" s="293"/>
    </row>
    <row r="91" spans="1:5" ht="21.9" customHeight="1">
      <c r="A91" s="238" t="s">
        <v>441</v>
      </c>
      <c r="B91" s="442"/>
      <c r="C91" s="443"/>
      <c r="D91" s="293"/>
      <c r="E91" s="455"/>
    </row>
    <row r="92" spans="1:4" ht="21.9" customHeight="1">
      <c r="A92" s="235" t="s">
        <v>204</v>
      </c>
      <c r="B92" s="314"/>
      <c r="C92" s="345"/>
      <c r="D92" s="293"/>
    </row>
    <row r="93" spans="1:4" ht="21.9" customHeight="1">
      <c r="A93" s="238" t="s">
        <v>506</v>
      </c>
      <c r="B93" s="314"/>
      <c r="C93" s="345"/>
      <c r="D93" s="293"/>
    </row>
    <row r="94" spans="1:4" ht="21.9" customHeight="1">
      <c r="A94" s="236" t="s">
        <v>238</v>
      </c>
      <c r="B94" s="313"/>
      <c r="C94" s="346"/>
      <c r="D94" s="293"/>
    </row>
    <row r="95" spans="1:4" ht="21.9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432</v>
      </c>
    </row>
    <row r="97" spans="1:21" s="61" customFormat="1" ht="30" customHeight="1">
      <c r="A97" s="61" t="s">
        <v>508</v>
      </c>
      <c r="B97" s="584" t="s">
        <v>414</v>
      </c>
      <c r="C97" s="584"/>
      <c r="D97" s="584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522</v>
      </c>
    </row>
    <row r="99" ht="12" customHeight="1"/>
    <row r="100" spans="1:4" ht="15" customHeight="1">
      <c r="A100" s="575" t="s">
        <v>229</v>
      </c>
      <c r="B100" s="576"/>
      <c r="C100" s="576"/>
      <c r="D100" s="577"/>
    </row>
    <row r="101" spans="1:4" ht="15" customHeight="1">
      <c r="A101" s="444" t="s">
        <v>11</v>
      </c>
      <c r="B101" s="578" t="s">
        <v>230</v>
      </c>
      <c r="C101" s="579"/>
      <c r="D101" s="137" t="s">
        <v>231</v>
      </c>
    </row>
    <row r="102" spans="1:4" ht="15" customHeight="1">
      <c r="A102" s="417" t="s">
        <v>431</v>
      </c>
      <c r="B102" s="580"/>
      <c r="C102" s="581"/>
      <c r="D102" s="582" t="s">
        <v>232</v>
      </c>
    </row>
    <row r="103" spans="1:4" ht="24.9" customHeight="1">
      <c r="A103" s="138" t="s">
        <v>507</v>
      </c>
      <c r="B103" s="139" t="s">
        <v>233</v>
      </c>
      <c r="C103" s="142" t="s">
        <v>234</v>
      </c>
      <c r="D103" s="583"/>
    </row>
    <row r="104" spans="1:4" ht="21.9" customHeight="1">
      <c r="A104" s="234" t="s">
        <v>203</v>
      </c>
      <c r="B104" s="312"/>
      <c r="C104" s="344"/>
      <c r="D104" s="293"/>
    </row>
    <row r="105" spans="1:5" ht="21.9" customHeight="1">
      <c r="A105" s="238" t="s">
        <v>441</v>
      </c>
      <c r="B105" s="442"/>
      <c r="C105" s="443"/>
      <c r="D105" s="293"/>
      <c r="E105" s="455"/>
    </row>
    <row r="106" spans="1:4" ht="21.9" customHeight="1">
      <c r="A106" s="235" t="s">
        <v>204</v>
      </c>
      <c r="B106" s="314"/>
      <c r="C106" s="345"/>
      <c r="D106" s="293"/>
    </row>
    <row r="107" spans="1:4" ht="21.9" customHeight="1">
      <c r="A107" s="238" t="s">
        <v>506</v>
      </c>
      <c r="B107" s="314"/>
      <c r="C107" s="345"/>
      <c r="D107" s="293"/>
    </row>
    <row r="108" spans="1:4" ht="21.9" customHeight="1">
      <c r="A108" s="236" t="s">
        <v>238</v>
      </c>
      <c r="B108" s="313"/>
      <c r="C108" s="346"/>
      <c r="D108" s="293"/>
    </row>
    <row r="109" spans="1:4" ht="21.9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432</v>
      </c>
    </row>
    <row r="111" spans="1:21" s="61" customFormat="1" ht="30" customHeight="1">
      <c r="A111" s="61" t="s">
        <v>508</v>
      </c>
      <c r="B111" s="584" t="s">
        <v>414</v>
      </c>
      <c r="C111" s="584"/>
      <c r="D111" s="584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522</v>
      </c>
    </row>
    <row r="113" ht="12" customHeight="1"/>
    <row r="114" spans="1:4" ht="15" customHeight="1">
      <c r="A114" s="575" t="s">
        <v>229</v>
      </c>
      <c r="B114" s="576"/>
      <c r="C114" s="576"/>
      <c r="D114" s="577"/>
    </row>
    <row r="115" spans="1:4" ht="15" customHeight="1">
      <c r="A115" s="444" t="s">
        <v>11</v>
      </c>
      <c r="B115" s="578" t="s">
        <v>230</v>
      </c>
      <c r="C115" s="579"/>
      <c r="D115" s="137" t="s">
        <v>231</v>
      </c>
    </row>
    <row r="116" spans="1:4" ht="15" customHeight="1">
      <c r="A116" s="417" t="s">
        <v>431</v>
      </c>
      <c r="B116" s="580"/>
      <c r="C116" s="581"/>
      <c r="D116" s="582" t="s">
        <v>232</v>
      </c>
    </row>
    <row r="117" spans="1:4" ht="24.9" customHeight="1">
      <c r="A117" s="138" t="s">
        <v>507</v>
      </c>
      <c r="B117" s="139" t="s">
        <v>233</v>
      </c>
      <c r="C117" s="142" t="s">
        <v>234</v>
      </c>
      <c r="D117" s="583"/>
    </row>
    <row r="118" spans="1:4" ht="21.9" customHeight="1">
      <c r="A118" s="234" t="s">
        <v>203</v>
      </c>
      <c r="B118" s="312"/>
      <c r="C118" s="344"/>
      <c r="D118" s="293"/>
    </row>
    <row r="119" spans="1:5" ht="21.9" customHeight="1">
      <c r="A119" s="238" t="s">
        <v>441</v>
      </c>
      <c r="B119" s="442"/>
      <c r="C119" s="443"/>
      <c r="D119" s="293"/>
      <c r="E119" s="455"/>
    </row>
    <row r="120" spans="1:4" ht="21.9" customHeight="1">
      <c r="A120" s="235" t="s">
        <v>204</v>
      </c>
      <c r="B120" s="314"/>
      <c r="C120" s="345"/>
      <c r="D120" s="293"/>
    </row>
    <row r="121" spans="1:4" ht="21.9" customHeight="1">
      <c r="A121" s="238" t="s">
        <v>506</v>
      </c>
      <c r="B121" s="314"/>
      <c r="C121" s="345"/>
      <c r="D121" s="293"/>
    </row>
    <row r="122" spans="1:4" ht="21.9" customHeight="1">
      <c r="A122" s="236" t="s">
        <v>238</v>
      </c>
      <c r="B122" s="313"/>
      <c r="C122" s="346"/>
      <c r="D122" s="293"/>
    </row>
    <row r="123" spans="1:4" ht="21.9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432</v>
      </c>
    </row>
    <row r="125" spans="1:21" s="61" customFormat="1" ht="30" customHeight="1">
      <c r="A125" s="61" t="s">
        <v>508</v>
      </c>
      <c r="B125" s="584" t="s">
        <v>414</v>
      </c>
      <c r="C125" s="584"/>
      <c r="D125" s="584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522</v>
      </c>
    </row>
    <row r="127" ht="11.25" customHeight="1"/>
    <row r="128" spans="1:4" ht="15" customHeight="1">
      <c r="A128" s="575" t="s">
        <v>229</v>
      </c>
      <c r="B128" s="576"/>
      <c r="C128" s="576"/>
      <c r="D128" s="577"/>
    </row>
    <row r="129" spans="1:4" ht="15" customHeight="1">
      <c r="A129" s="444" t="s">
        <v>11</v>
      </c>
      <c r="B129" s="578" t="s">
        <v>230</v>
      </c>
      <c r="C129" s="579"/>
      <c r="D129" s="137" t="s">
        <v>231</v>
      </c>
    </row>
    <row r="130" spans="1:4" ht="15" customHeight="1">
      <c r="A130" s="417" t="s">
        <v>431</v>
      </c>
      <c r="B130" s="580"/>
      <c r="C130" s="581"/>
      <c r="D130" s="582" t="s">
        <v>232</v>
      </c>
    </row>
    <row r="131" spans="1:4" ht="24.9" customHeight="1">
      <c r="A131" s="138" t="s">
        <v>507</v>
      </c>
      <c r="B131" s="139" t="s">
        <v>233</v>
      </c>
      <c r="C131" s="142" t="s">
        <v>234</v>
      </c>
      <c r="D131" s="583"/>
    </row>
    <row r="132" spans="1:4" ht="21.9" customHeight="1">
      <c r="A132" s="234" t="s">
        <v>203</v>
      </c>
      <c r="B132" s="312"/>
      <c r="C132" s="344"/>
      <c r="D132" s="293"/>
    </row>
    <row r="133" spans="1:5" ht="21.9" customHeight="1">
      <c r="A133" s="238" t="s">
        <v>441</v>
      </c>
      <c r="B133" s="442"/>
      <c r="C133" s="443"/>
      <c r="D133" s="293"/>
      <c r="E133" s="455"/>
    </row>
    <row r="134" spans="1:4" ht="21.9" customHeight="1">
      <c r="A134" s="235" t="s">
        <v>204</v>
      </c>
      <c r="B134" s="314"/>
      <c r="C134" s="345"/>
      <c r="D134" s="293"/>
    </row>
    <row r="135" spans="1:4" ht="21.9" customHeight="1">
      <c r="A135" s="238" t="s">
        <v>506</v>
      </c>
      <c r="B135" s="314"/>
      <c r="C135" s="345"/>
      <c r="D135" s="293"/>
    </row>
    <row r="136" spans="1:4" ht="21.9" customHeight="1">
      <c r="A136" s="236" t="s">
        <v>238</v>
      </c>
      <c r="B136" s="313"/>
      <c r="C136" s="346"/>
      <c r="D136" s="293"/>
    </row>
    <row r="137" spans="1:4" ht="21.9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432</v>
      </c>
    </row>
    <row r="139" spans="1:21" s="61" customFormat="1" ht="30" customHeight="1">
      <c r="A139" s="61" t="s">
        <v>508</v>
      </c>
      <c r="B139" s="584" t="s">
        <v>414</v>
      </c>
      <c r="C139" s="584"/>
      <c r="D139" s="584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522</v>
      </c>
    </row>
    <row r="141" ht="12" customHeight="1"/>
    <row r="142" spans="1:4" ht="15" customHeight="1">
      <c r="A142" s="575" t="s">
        <v>229</v>
      </c>
      <c r="B142" s="576"/>
      <c r="C142" s="576"/>
      <c r="D142" s="577"/>
    </row>
    <row r="143" spans="1:4" ht="15" customHeight="1">
      <c r="A143" s="444" t="s">
        <v>11</v>
      </c>
      <c r="B143" s="578" t="s">
        <v>230</v>
      </c>
      <c r="C143" s="579"/>
      <c r="D143" s="137" t="s">
        <v>231</v>
      </c>
    </row>
    <row r="144" spans="1:4" ht="15" customHeight="1">
      <c r="A144" s="417" t="s">
        <v>431</v>
      </c>
      <c r="B144" s="580"/>
      <c r="C144" s="581"/>
      <c r="D144" s="582" t="s">
        <v>232</v>
      </c>
    </row>
    <row r="145" spans="1:4" ht="24.9" customHeight="1">
      <c r="A145" s="138" t="s">
        <v>507</v>
      </c>
      <c r="B145" s="139" t="s">
        <v>233</v>
      </c>
      <c r="C145" s="142" t="s">
        <v>234</v>
      </c>
      <c r="D145" s="583"/>
    </row>
    <row r="146" spans="1:4" ht="21.9" customHeight="1">
      <c r="A146" s="234" t="s">
        <v>203</v>
      </c>
      <c r="B146" s="312"/>
      <c r="C146" s="344"/>
      <c r="D146" s="293"/>
    </row>
    <row r="147" spans="1:5" ht="21.9" customHeight="1">
      <c r="A147" s="238" t="s">
        <v>441</v>
      </c>
      <c r="B147" s="442"/>
      <c r="C147" s="443"/>
      <c r="D147" s="293"/>
      <c r="E147" s="455"/>
    </row>
    <row r="148" spans="1:4" ht="21.9" customHeight="1">
      <c r="A148" s="235" t="s">
        <v>204</v>
      </c>
      <c r="B148" s="314"/>
      <c r="C148" s="345"/>
      <c r="D148" s="293"/>
    </row>
    <row r="149" spans="1:4" ht="21.9" customHeight="1">
      <c r="A149" s="238" t="s">
        <v>506</v>
      </c>
      <c r="B149" s="314"/>
      <c r="C149" s="345"/>
      <c r="D149" s="293"/>
    </row>
    <row r="150" spans="1:4" ht="21.9" customHeight="1">
      <c r="A150" s="236" t="s">
        <v>238</v>
      </c>
      <c r="B150" s="313"/>
      <c r="C150" s="346"/>
      <c r="D150" s="293"/>
    </row>
    <row r="151" spans="1:4" ht="21.9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432</v>
      </c>
    </row>
    <row r="153" spans="1:21" s="61" customFormat="1" ht="30" customHeight="1">
      <c r="A153" s="61" t="s">
        <v>508</v>
      </c>
      <c r="B153" s="584" t="s">
        <v>414</v>
      </c>
      <c r="C153" s="584"/>
      <c r="D153" s="584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522</v>
      </c>
    </row>
    <row r="155" ht="13.5" customHeight="1"/>
    <row r="156" spans="1:4" ht="15" customHeight="1">
      <c r="A156" s="575" t="s">
        <v>229</v>
      </c>
      <c r="B156" s="576"/>
      <c r="C156" s="576"/>
      <c r="D156" s="577"/>
    </row>
    <row r="157" spans="1:4" ht="15" customHeight="1">
      <c r="A157" s="444" t="s">
        <v>11</v>
      </c>
      <c r="B157" s="578" t="s">
        <v>230</v>
      </c>
      <c r="C157" s="579"/>
      <c r="D157" s="137" t="s">
        <v>231</v>
      </c>
    </row>
    <row r="158" spans="1:4" ht="15" customHeight="1">
      <c r="A158" s="417" t="s">
        <v>431</v>
      </c>
      <c r="B158" s="580"/>
      <c r="C158" s="581"/>
      <c r="D158" s="582" t="s">
        <v>232</v>
      </c>
    </row>
    <row r="159" spans="1:4" ht="24.9" customHeight="1">
      <c r="A159" s="138" t="s">
        <v>507</v>
      </c>
      <c r="B159" s="139" t="s">
        <v>233</v>
      </c>
      <c r="C159" s="142" t="s">
        <v>234</v>
      </c>
      <c r="D159" s="583"/>
    </row>
    <row r="160" spans="1:4" ht="21.9" customHeight="1">
      <c r="A160" s="234" t="s">
        <v>203</v>
      </c>
      <c r="B160" s="312"/>
      <c r="C160" s="344"/>
      <c r="D160" s="293"/>
    </row>
    <row r="161" spans="1:5" ht="21.9" customHeight="1">
      <c r="A161" s="238" t="s">
        <v>441</v>
      </c>
      <c r="B161" s="442"/>
      <c r="C161" s="443"/>
      <c r="D161" s="293"/>
      <c r="E161" s="455"/>
    </row>
    <row r="162" spans="1:4" ht="21.9" customHeight="1">
      <c r="A162" s="235" t="s">
        <v>204</v>
      </c>
      <c r="B162" s="314"/>
      <c r="C162" s="345"/>
      <c r="D162" s="293"/>
    </row>
    <row r="163" spans="1:4" ht="21.9" customHeight="1">
      <c r="A163" s="238" t="s">
        <v>506</v>
      </c>
      <c r="B163" s="314"/>
      <c r="C163" s="345"/>
      <c r="D163" s="293"/>
    </row>
    <row r="164" spans="1:4" ht="21.9" customHeight="1">
      <c r="A164" s="236" t="s">
        <v>238</v>
      </c>
      <c r="B164" s="313"/>
      <c r="C164" s="346"/>
      <c r="D164" s="293"/>
    </row>
    <row r="165" spans="1:4" ht="21.9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432</v>
      </c>
    </row>
    <row r="167" spans="1:21" s="61" customFormat="1" ht="30" customHeight="1">
      <c r="A167" s="61" t="s">
        <v>508</v>
      </c>
      <c r="B167" s="584" t="s">
        <v>414</v>
      </c>
      <c r="C167" s="584"/>
      <c r="D167" s="584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522</v>
      </c>
    </row>
    <row r="169" ht="12.75" customHeight="1"/>
    <row r="170" spans="1:4" ht="15" customHeight="1">
      <c r="A170" s="575" t="s">
        <v>229</v>
      </c>
      <c r="B170" s="576"/>
      <c r="C170" s="576"/>
      <c r="D170" s="577"/>
    </row>
    <row r="171" spans="1:4" ht="15" customHeight="1">
      <c r="A171" s="444" t="s">
        <v>11</v>
      </c>
      <c r="B171" s="578" t="s">
        <v>230</v>
      </c>
      <c r="C171" s="579"/>
      <c r="D171" s="137" t="s">
        <v>231</v>
      </c>
    </row>
    <row r="172" spans="1:4" ht="15" customHeight="1">
      <c r="A172" s="417" t="s">
        <v>431</v>
      </c>
      <c r="B172" s="580"/>
      <c r="C172" s="581"/>
      <c r="D172" s="582" t="s">
        <v>232</v>
      </c>
    </row>
    <row r="173" spans="1:4" ht="24.9" customHeight="1">
      <c r="A173" s="138" t="s">
        <v>507</v>
      </c>
      <c r="B173" s="139" t="s">
        <v>233</v>
      </c>
      <c r="C173" s="142" t="s">
        <v>234</v>
      </c>
      <c r="D173" s="583"/>
    </row>
    <row r="174" spans="1:4" ht="21.9" customHeight="1">
      <c r="A174" s="234" t="s">
        <v>203</v>
      </c>
      <c r="B174" s="312"/>
      <c r="C174" s="344"/>
      <c r="D174" s="293"/>
    </row>
    <row r="175" spans="1:5" ht="21.9" customHeight="1">
      <c r="A175" s="238" t="s">
        <v>441</v>
      </c>
      <c r="B175" s="442"/>
      <c r="C175" s="443"/>
      <c r="D175" s="293"/>
      <c r="E175" s="455"/>
    </row>
    <row r="176" spans="1:4" ht="21.9" customHeight="1">
      <c r="A176" s="235" t="s">
        <v>204</v>
      </c>
      <c r="B176" s="314"/>
      <c r="C176" s="345"/>
      <c r="D176" s="293"/>
    </row>
    <row r="177" spans="1:4" ht="21.9" customHeight="1">
      <c r="A177" s="238" t="s">
        <v>506</v>
      </c>
      <c r="B177" s="314"/>
      <c r="C177" s="345"/>
      <c r="D177" s="293"/>
    </row>
    <row r="178" spans="1:4" ht="21.9" customHeight="1">
      <c r="A178" s="236" t="s">
        <v>238</v>
      </c>
      <c r="B178" s="313"/>
      <c r="C178" s="346"/>
      <c r="D178" s="293"/>
    </row>
    <row r="179" spans="1:4" ht="21.9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432</v>
      </c>
    </row>
    <row r="181" spans="1:21" s="61" customFormat="1" ht="30" customHeight="1">
      <c r="A181" s="61" t="s">
        <v>508</v>
      </c>
      <c r="B181" s="584" t="s">
        <v>414</v>
      </c>
      <c r="C181" s="584"/>
      <c r="D181" s="584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522</v>
      </c>
    </row>
    <row r="183" spans="5:7" s="462" customFormat="1" ht="12.75">
      <c r="E183" s="454"/>
      <c r="F183" s="454"/>
      <c r="G183" s="454"/>
    </row>
    <row r="184" spans="1:4" ht="15" customHeight="1">
      <c r="A184" s="575" t="s">
        <v>229</v>
      </c>
      <c r="B184" s="576"/>
      <c r="C184" s="576"/>
      <c r="D184" s="577"/>
    </row>
    <row r="185" spans="1:4" ht="15" customHeight="1">
      <c r="A185" s="464" t="s">
        <v>11</v>
      </c>
      <c r="B185" s="578" t="s">
        <v>230</v>
      </c>
      <c r="C185" s="579"/>
      <c r="D185" s="137" t="s">
        <v>231</v>
      </c>
    </row>
    <row r="186" spans="1:4" ht="15" customHeight="1">
      <c r="A186" s="417" t="s">
        <v>431</v>
      </c>
      <c r="B186" s="580"/>
      <c r="C186" s="581"/>
      <c r="D186" s="582" t="s">
        <v>232</v>
      </c>
    </row>
    <row r="187" spans="1:4" ht="24.9" customHeight="1">
      <c r="A187" s="138" t="s">
        <v>507</v>
      </c>
      <c r="B187" s="139" t="s">
        <v>233</v>
      </c>
      <c r="C187" s="142" t="s">
        <v>234</v>
      </c>
      <c r="D187" s="583"/>
    </row>
    <row r="188" spans="1:4" ht="21.9" customHeight="1">
      <c r="A188" s="234" t="s">
        <v>203</v>
      </c>
      <c r="B188" s="312"/>
      <c r="C188" s="344"/>
      <c r="D188" s="293"/>
    </row>
    <row r="189" spans="1:5" ht="21.9" customHeight="1">
      <c r="A189" s="238" t="s">
        <v>441</v>
      </c>
      <c r="B189" s="442"/>
      <c r="C189" s="443"/>
      <c r="D189" s="293"/>
      <c r="E189" s="455"/>
    </row>
    <row r="190" spans="1:4" ht="21.9" customHeight="1">
      <c r="A190" s="235" t="s">
        <v>204</v>
      </c>
      <c r="B190" s="314"/>
      <c r="C190" s="345"/>
      <c r="D190" s="293"/>
    </row>
    <row r="191" spans="1:4" ht="21.9" customHeight="1">
      <c r="A191" s="238" t="s">
        <v>506</v>
      </c>
      <c r="B191" s="314"/>
      <c r="C191" s="345"/>
      <c r="D191" s="293"/>
    </row>
    <row r="192" spans="1:4" ht="21.9" customHeight="1">
      <c r="A192" s="236" t="s">
        <v>238</v>
      </c>
      <c r="B192" s="313"/>
      <c r="C192" s="346"/>
      <c r="D192" s="293"/>
    </row>
    <row r="193" spans="1:4" ht="21.9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432</v>
      </c>
    </row>
    <row r="195" spans="1:21" s="61" customFormat="1" ht="30" customHeight="1">
      <c r="A195" s="61" t="s">
        <v>508</v>
      </c>
      <c r="B195" s="584" t="s">
        <v>414</v>
      </c>
      <c r="C195" s="584"/>
      <c r="D195" s="584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522</v>
      </c>
    </row>
    <row r="197" spans="5:7" s="462" customFormat="1" ht="12.75">
      <c r="E197" s="454"/>
      <c r="F197" s="454"/>
      <c r="G197" s="454"/>
    </row>
    <row r="198" spans="1:4" ht="15" customHeight="1">
      <c r="A198" s="575" t="s">
        <v>229</v>
      </c>
      <c r="B198" s="576"/>
      <c r="C198" s="576"/>
      <c r="D198" s="577"/>
    </row>
    <row r="199" spans="1:4" ht="15" customHeight="1">
      <c r="A199" s="464" t="s">
        <v>11</v>
      </c>
      <c r="B199" s="578" t="s">
        <v>230</v>
      </c>
      <c r="C199" s="579"/>
      <c r="D199" s="137" t="s">
        <v>231</v>
      </c>
    </row>
    <row r="200" spans="1:4" ht="15" customHeight="1">
      <c r="A200" s="417" t="s">
        <v>431</v>
      </c>
      <c r="B200" s="580"/>
      <c r="C200" s="581"/>
      <c r="D200" s="582" t="s">
        <v>232</v>
      </c>
    </row>
    <row r="201" spans="1:4" ht="24.9" customHeight="1">
      <c r="A201" s="138" t="s">
        <v>507</v>
      </c>
      <c r="B201" s="139" t="s">
        <v>233</v>
      </c>
      <c r="C201" s="142" t="s">
        <v>234</v>
      </c>
      <c r="D201" s="583"/>
    </row>
    <row r="202" spans="1:4" ht="21.9" customHeight="1">
      <c r="A202" s="234" t="s">
        <v>203</v>
      </c>
      <c r="B202" s="312"/>
      <c r="C202" s="344"/>
      <c r="D202" s="293"/>
    </row>
    <row r="203" spans="1:5" ht="21.9" customHeight="1">
      <c r="A203" s="238" t="s">
        <v>441</v>
      </c>
      <c r="B203" s="442"/>
      <c r="C203" s="443"/>
      <c r="D203" s="293"/>
      <c r="E203" s="455"/>
    </row>
    <row r="204" spans="1:4" ht="21.9" customHeight="1">
      <c r="A204" s="235" t="s">
        <v>204</v>
      </c>
      <c r="B204" s="314"/>
      <c r="C204" s="345"/>
      <c r="D204" s="293"/>
    </row>
    <row r="205" spans="1:4" ht="21.9" customHeight="1">
      <c r="A205" s="238" t="s">
        <v>506</v>
      </c>
      <c r="B205" s="314"/>
      <c r="C205" s="345"/>
      <c r="D205" s="293"/>
    </row>
    <row r="206" spans="1:4" ht="21.9" customHeight="1">
      <c r="A206" s="236" t="s">
        <v>238</v>
      </c>
      <c r="B206" s="313"/>
      <c r="C206" s="346"/>
      <c r="D206" s="293"/>
    </row>
    <row r="207" spans="1:4" ht="21.9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432</v>
      </c>
    </row>
    <row r="209" spans="1:21" s="61" customFormat="1" ht="30" customHeight="1">
      <c r="A209" s="61" t="s">
        <v>508</v>
      </c>
      <c r="B209" s="584" t="s">
        <v>414</v>
      </c>
      <c r="C209" s="584"/>
      <c r="D209" s="584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522</v>
      </c>
    </row>
    <row r="211" spans="5:7" s="462" customFormat="1" ht="12.75">
      <c r="E211" s="454"/>
      <c r="F211" s="454"/>
      <c r="G211" s="454"/>
    </row>
    <row r="212" spans="1:4" ht="15" customHeight="1">
      <c r="A212" s="575" t="s">
        <v>229</v>
      </c>
      <c r="B212" s="576"/>
      <c r="C212" s="576"/>
      <c r="D212" s="577"/>
    </row>
    <row r="213" spans="1:4" ht="15" customHeight="1">
      <c r="A213" s="464" t="s">
        <v>11</v>
      </c>
      <c r="B213" s="578" t="s">
        <v>230</v>
      </c>
      <c r="C213" s="579"/>
      <c r="D213" s="137" t="s">
        <v>231</v>
      </c>
    </row>
    <row r="214" spans="1:4" ht="15" customHeight="1">
      <c r="A214" s="417" t="s">
        <v>431</v>
      </c>
      <c r="B214" s="580"/>
      <c r="C214" s="581"/>
      <c r="D214" s="582" t="s">
        <v>232</v>
      </c>
    </row>
    <row r="215" spans="1:4" ht="24.9" customHeight="1">
      <c r="A215" s="138" t="s">
        <v>507</v>
      </c>
      <c r="B215" s="139" t="s">
        <v>233</v>
      </c>
      <c r="C215" s="142" t="s">
        <v>234</v>
      </c>
      <c r="D215" s="583"/>
    </row>
    <row r="216" spans="1:4" ht="21.9" customHeight="1">
      <c r="A216" s="234" t="s">
        <v>203</v>
      </c>
      <c r="B216" s="312"/>
      <c r="C216" s="344"/>
      <c r="D216" s="293"/>
    </row>
    <row r="217" spans="1:5" ht="21.9" customHeight="1">
      <c r="A217" s="238" t="s">
        <v>441</v>
      </c>
      <c r="B217" s="442"/>
      <c r="C217" s="443"/>
      <c r="D217" s="293"/>
      <c r="E217" s="455"/>
    </row>
    <row r="218" spans="1:4" ht="21.9" customHeight="1">
      <c r="A218" s="235" t="s">
        <v>204</v>
      </c>
      <c r="B218" s="314"/>
      <c r="C218" s="345"/>
      <c r="D218" s="293"/>
    </row>
    <row r="219" spans="1:4" ht="21.9" customHeight="1">
      <c r="A219" s="238" t="s">
        <v>506</v>
      </c>
      <c r="B219" s="314"/>
      <c r="C219" s="345"/>
      <c r="D219" s="293"/>
    </row>
    <row r="220" spans="1:4" ht="21.9" customHeight="1">
      <c r="A220" s="236" t="s">
        <v>238</v>
      </c>
      <c r="B220" s="313"/>
      <c r="C220" s="346"/>
      <c r="D220" s="293"/>
    </row>
    <row r="221" spans="1:4" ht="21.9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432</v>
      </c>
    </row>
    <row r="223" spans="1:21" s="61" customFormat="1" ht="30" customHeight="1">
      <c r="A223" s="61" t="s">
        <v>508</v>
      </c>
      <c r="B223" s="584" t="s">
        <v>414</v>
      </c>
      <c r="C223" s="584"/>
      <c r="D223" s="584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522</v>
      </c>
    </row>
    <row r="225" spans="5:7" s="462" customFormat="1" ht="12.75">
      <c r="E225" s="454"/>
      <c r="F225" s="454"/>
      <c r="G225" s="454"/>
    </row>
    <row r="226" spans="1:4" ht="15" customHeight="1">
      <c r="A226" s="575" t="s">
        <v>229</v>
      </c>
      <c r="B226" s="576"/>
      <c r="C226" s="576"/>
      <c r="D226" s="577"/>
    </row>
    <row r="227" spans="1:4" ht="15" customHeight="1">
      <c r="A227" s="464" t="s">
        <v>11</v>
      </c>
      <c r="B227" s="578" t="s">
        <v>230</v>
      </c>
      <c r="C227" s="579"/>
      <c r="D227" s="137" t="s">
        <v>231</v>
      </c>
    </row>
    <row r="228" spans="1:4" ht="15" customHeight="1">
      <c r="A228" s="417" t="s">
        <v>431</v>
      </c>
      <c r="B228" s="580"/>
      <c r="C228" s="581"/>
      <c r="D228" s="582" t="s">
        <v>232</v>
      </c>
    </row>
    <row r="229" spans="1:4" ht="24.9" customHeight="1">
      <c r="A229" s="138" t="s">
        <v>507</v>
      </c>
      <c r="B229" s="139" t="s">
        <v>233</v>
      </c>
      <c r="C229" s="142" t="s">
        <v>234</v>
      </c>
      <c r="D229" s="583"/>
    </row>
    <row r="230" spans="1:4" ht="21.9" customHeight="1">
      <c r="A230" s="234" t="s">
        <v>203</v>
      </c>
      <c r="B230" s="312"/>
      <c r="C230" s="344"/>
      <c r="D230" s="293"/>
    </row>
    <row r="231" spans="1:5" ht="21.9" customHeight="1">
      <c r="A231" s="238" t="s">
        <v>441</v>
      </c>
      <c r="B231" s="442"/>
      <c r="C231" s="443"/>
      <c r="D231" s="293"/>
      <c r="E231" s="455"/>
    </row>
    <row r="232" spans="1:4" ht="21.9" customHeight="1">
      <c r="A232" s="235" t="s">
        <v>204</v>
      </c>
      <c r="B232" s="314"/>
      <c r="C232" s="345"/>
      <c r="D232" s="293"/>
    </row>
    <row r="233" spans="1:4" ht="21.9" customHeight="1">
      <c r="A233" s="238" t="s">
        <v>506</v>
      </c>
      <c r="B233" s="314"/>
      <c r="C233" s="345"/>
      <c r="D233" s="293"/>
    </row>
    <row r="234" spans="1:4" ht="21.9" customHeight="1">
      <c r="A234" s="236" t="s">
        <v>238</v>
      </c>
      <c r="B234" s="313"/>
      <c r="C234" s="346"/>
      <c r="D234" s="293"/>
    </row>
    <row r="235" spans="1:4" ht="21.9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432</v>
      </c>
    </row>
    <row r="237" spans="1:21" s="61" customFormat="1" ht="30" customHeight="1">
      <c r="A237" s="61" t="s">
        <v>508</v>
      </c>
      <c r="B237" s="584" t="s">
        <v>414</v>
      </c>
      <c r="C237" s="584"/>
      <c r="D237" s="584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522</v>
      </c>
    </row>
    <row r="239" spans="5:7" s="462" customFormat="1" ht="12.75">
      <c r="E239" s="454"/>
      <c r="F239" s="454"/>
      <c r="G239" s="454"/>
    </row>
    <row r="240" spans="1:4" ht="15" customHeight="1">
      <c r="A240" s="575" t="s">
        <v>229</v>
      </c>
      <c r="B240" s="576"/>
      <c r="C240" s="576"/>
      <c r="D240" s="577"/>
    </row>
    <row r="241" spans="1:4" ht="15" customHeight="1">
      <c r="A241" s="464" t="s">
        <v>11</v>
      </c>
      <c r="B241" s="578" t="s">
        <v>230</v>
      </c>
      <c r="C241" s="579"/>
      <c r="D241" s="137" t="s">
        <v>231</v>
      </c>
    </row>
    <row r="242" spans="1:4" ht="15" customHeight="1">
      <c r="A242" s="417" t="s">
        <v>431</v>
      </c>
      <c r="B242" s="580"/>
      <c r="C242" s="581"/>
      <c r="D242" s="582" t="s">
        <v>232</v>
      </c>
    </row>
    <row r="243" spans="1:4" ht="24.9" customHeight="1">
      <c r="A243" s="138" t="s">
        <v>507</v>
      </c>
      <c r="B243" s="139" t="s">
        <v>233</v>
      </c>
      <c r="C243" s="142" t="s">
        <v>234</v>
      </c>
      <c r="D243" s="583"/>
    </row>
    <row r="244" spans="1:4" ht="21.9" customHeight="1">
      <c r="A244" s="234" t="s">
        <v>203</v>
      </c>
      <c r="B244" s="312"/>
      <c r="C244" s="344"/>
      <c r="D244" s="293"/>
    </row>
    <row r="245" spans="1:5" ht="21.9" customHeight="1">
      <c r="A245" s="238" t="s">
        <v>441</v>
      </c>
      <c r="B245" s="442"/>
      <c r="C245" s="443"/>
      <c r="D245" s="293"/>
      <c r="E245" s="455"/>
    </row>
    <row r="246" spans="1:4" ht="21.9" customHeight="1">
      <c r="A246" s="235" t="s">
        <v>204</v>
      </c>
      <c r="B246" s="314"/>
      <c r="C246" s="345"/>
      <c r="D246" s="293"/>
    </row>
    <row r="247" spans="1:4" ht="21.9" customHeight="1">
      <c r="A247" s="238" t="s">
        <v>506</v>
      </c>
      <c r="B247" s="314"/>
      <c r="C247" s="345"/>
      <c r="D247" s="293"/>
    </row>
    <row r="248" spans="1:4" ht="21.9" customHeight="1">
      <c r="A248" s="236" t="s">
        <v>238</v>
      </c>
      <c r="B248" s="313"/>
      <c r="C248" s="346"/>
      <c r="D248" s="293"/>
    </row>
    <row r="249" spans="1:4" ht="21.9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432</v>
      </c>
    </row>
    <row r="251" spans="1:21" s="61" customFormat="1" ht="30" customHeight="1">
      <c r="A251" s="61" t="s">
        <v>508</v>
      </c>
      <c r="B251" s="584" t="s">
        <v>414</v>
      </c>
      <c r="C251" s="584"/>
      <c r="D251" s="584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522</v>
      </c>
    </row>
    <row r="253" spans="5:7" s="462" customFormat="1" ht="12.75">
      <c r="E253" s="454"/>
      <c r="F253" s="454"/>
      <c r="G253" s="454"/>
    </row>
    <row r="254" spans="1:4" ht="15" customHeight="1">
      <c r="A254" s="575" t="s">
        <v>229</v>
      </c>
      <c r="B254" s="576"/>
      <c r="C254" s="576"/>
      <c r="D254" s="577"/>
    </row>
    <row r="255" spans="1:4" ht="15" customHeight="1">
      <c r="A255" s="464" t="s">
        <v>11</v>
      </c>
      <c r="B255" s="578" t="s">
        <v>230</v>
      </c>
      <c r="C255" s="579"/>
      <c r="D255" s="137" t="s">
        <v>231</v>
      </c>
    </row>
    <row r="256" spans="1:4" ht="15" customHeight="1">
      <c r="A256" s="417" t="s">
        <v>431</v>
      </c>
      <c r="B256" s="580"/>
      <c r="C256" s="581"/>
      <c r="D256" s="582" t="s">
        <v>232</v>
      </c>
    </row>
    <row r="257" spans="1:4" ht="24.9" customHeight="1">
      <c r="A257" s="138" t="s">
        <v>507</v>
      </c>
      <c r="B257" s="139" t="s">
        <v>233</v>
      </c>
      <c r="C257" s="142" t="s">
        <v>234</v>
      </c>
      <c r="D257" s="583"/>
    </row>
    <row r="258" spans="1:4" ht="21.9" customHeight="1">
      <c r="A258" s="234" t="s">
        <v>203</v>
      </c>
      <c r="B258" s="312"/>
      <c r="C258" s="344"/>
      <c r="D258" s="293"/>
    </row>
    <row r="259" spans="1:5" ht="21.9" customHeight="1">
      <c r="A259" s="238" t="s">
        <v>441</v>
      </c>
      <c r="B259" s="442"/>
      <c r="C259" s="443"/>
      <c r="D259" s="293"/>
      <c r="E259" s="455"/>
    </row>
    <row r="260" spans="1:4" ht="21.9" customHeight="1">
      <c r="A260" s="235" t="s">
        <v>204</v>
      </c>
      <c r="B260" s="314"/>
      <c r="C260" s="345"/>
      <c r="D260" s="293"/>
    </row>
    <row r="261" spans="1:4" ht="21.9" customHeight="1">
      <c r="A261" s="238" t="s">
        <v>506</v>
      </c>
      <c r="B261" s="314"/>
      <c r="C261" s="345"/>
      <c r="D261" s="293"/>
    </row>
    <row r="262" spans="1:4" ht="21.9" customHeight="1">
      <c r="A262" s="236" t="s">
        <v>238</v>
      </c>
      <c r="B262" s="313"/>
      <c r="C262" s="346"/>
      <c r="D262" s="293"/>
    </row>
    <row r="263" spans="1:4" ht="21.9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432</v>
      </c>
    </row>
    <row r="265" spans="1:21" s="61" customFormat="1" ht="30" customHeight="1">
      <c r="A265" s="61" t="s">
        <v>508</v>
      </c>
      <c r="B265" s="584" t="s">
        <v>414</v>
      </c>
      <c r="C265" s="584"/>
      <c r="D265" s="584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522</v>
      </c>
    </row>
    <row r="267" spans="5:7" s="462" customFormat="1" ht="12.75">
      <c r="E267" s="454"/>
      <c r="F267" s="454"/>
      <c r="G267" s="454"/>
    </row>
    <row r="268" spans="1:4" ht="15" customHeight="1">
      <c r="A268" s="575" t="s">
        <v>229</v>
      </c>
      <c r="B268" s="576"/>
      <c r="C268" s="576"/>
      <c r="D268" s="577"/>
    </row>
    <row r="269" spans="1:4" ht="15" customHeight="1">
      <c r="A269" s="464" t="s">
        <v>11</v>
      </c>
      <c r="B269" s="578" t="s">
        <v>230</v>
      </c>
      <c r="C269" s="579"/>
      <c r="D269" s="137" t="s">
        <v>231</v>
      </c>
    </row>
    <row r="270" spans="1:4" ht="15" customHeight="1">
      <c r="A270" s="417" t="s">
        <v>431</v>
      </c>
      <c r="B270" s="580"/>
      <c r="C270" s="581"/>
      <c r="D270" s="582" t="s">
        <v>232</v>
      </c>
    </row>
    <row r="271" spans="1:4" ht="24.9" customHeight="1">
      <c r="A271" s="138" t="s">
        <v>507</v>
      </c>
      <c r="B271" s="139" t="s">
        <v>233</v>
      </c>
      <c r="C271" s="142" t="s">
        <v>234</v>
      </c>
      <c r="D271" s="583"/>
    </row>
    <row r="272" spans="1:4" ht="21.9" customHeight="1">
      <c r="A272" s="234" t="s">
        <v>203</v>
      </c>
      <c r="B272" s="312"/>
      <c r="C272" s="344"/>
      <c r="D272" s="293"/>
    </row>
    <row r="273" spans="1:5" ht="21.9" customHeight="1">
      <c r="A273" s="238" t="s">
        <v>441</v>
      </c>
      <c r="B273" s="442"/>
      <c r="C273" s="443"/>
      <c r="D273" s="293"/>
      <c r="E273" s="455"/>
    </row>
    <row r="274" spans="1:4" ht="21.9" customHeight="1">
      <c r="A274" s="235" t="s">
        <v>204</v>
      </c>
      <c r="B274" s="314"/>
      <c r="C274" s="345"/>
      <c r="D274" s="293"/>
    </row>
    <row r="275" spans="1:4" ht="21.9" customHeight="1">
      <c r="A275" s="238" t="s">
        <v>506</v>
      </c>
      <c r="B275" s="314"/>
      <c r="C275" s="345"/>
      <c r="D275" s="293"/>
    </row>
    <row r="276" spans="1:4" ht="21.9" customHeight="1">
      <c r="A276" s="236" t="s">
        <v>238</v>
      </c>
      <c r="B276" s="313"/>
      <c r="C276" s="346"/>
      <c r="D276" s="293"/>
    </row>
    <row r="277" spans="1:4" ht="21.9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432</v>
      </c>
    </row>
    <row r="279" spans="1:21" s="61" customFormat="1" ht="30" customHeight="1">
      <c r="A279" s="61" t="s">
        <v>508</v>
      </c>
      <c r="B279" s="584" t="s">
        <v>414</v>
      </c>
      <c r="C279" s="584"/>
      <c r="D279" s="584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522</v>
      </c>
    </row>
    <row r="281" spans="5:7" s="462" customFormat="1" ht="12.75">
      <c r="E281" s="454"/>
      <c r="F281" s="454"/>
      <c r="G281" s="454"/>
    </row>
    <row r="282" spans="1:4" ht="15" customHeight="1">
      <c r="A282" s="575" t="s">
        <v>229</v>
      </c>
      <c r="B282" s="576"/>
      <c r="C282" s="576"/>
      <c r="D282" s="577"/>
    </row>
    <row r="283" spans="1:4" ht="15" customHeight="1">
      <c r="A283" s="464" t="s">
        <v>11</v>
      </c>
      <c r="B283" s="578" t="s">
        <v>230</v>
      </c>
      <c r="C283" s="579"/>
      <c r="D283" s="137" t="s">
        <v>231</v>
      </c>
    </row>
    <row r="284" spans="1:4" ht="15" customHeight="1">
      <c r="A284" s="417" t="s">
        <v>431</v>
      </c>
      <c r="B284" s="580"/>
      <c r="C284" s="581"/>
      <c r="D284" s="582" t="s">
        <v>232</v>
      </c>
    </row>
    <row r="285" spans="1:4" ht="24.9" customHeight="1">
      <c r="A285" s="138" t="s">
        <v>507</v>
      </c>
      <c r="B285" s="139" t="s">
        <v>233</v>
      </c>
      <c r="C285" s="142" t="s">
        <v>234</v>
      </c>
      <c r="D285" s="583"/>
    </row>
    <row r="286" spans="1:4" ht="21.9" customHeight="1">
      <c r="A286" s="234" t="s">
        <v>203</v>
      </c>
      <c r="B286" s="312"/>
      <c r="C286" s="344"/>
      <c r="D286" s="293"/>
    </row>
    <row r="287" spans="1:5" ht="21.9" customHeight="1">
      <c r="A287" s="238" t="s">
        <v>441</v>
      </c>
      <c r="B287" s="442"/>
      <c r="C287" s="443"/>
      <c r="D287" s="293"/>
      <c r="E287" s="455"/>
    </row>
    <row r="288" spans="1:4" ht="21.9" customHeight="1">
      <c r="A288" s="235" t="s">
        <v>204</v>
      </c>
      <c r="B288" s="314"/>
      <c r="C288" s="345"/>
      <c r="D288" s="293"/>
    </row>
    <row r="289" spans="1:4" ht="21.9" customHeight="1">
      <c r="A289" s="238" t="s">
        <v>506</v>
      </c>
      <c r="B289" s="314"/>
      <c r="C289" s="345"/>
      <c r="D289" s="293"/>
    </row>
    <row r="290" spans="1:4" ht="21.9" customHeight="1">
      <c r="A290" s="236" t="s">
        <v>238</v>
      </c>
      <c r="B290" s="313"/>
      <c r="C290" s="346"/>
      <c r="D290" s="293"/>
    </row>
    <row r="291" spans="1:4" ht="21.9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432</v>
      </c>
    </row>
    <row r="293" spans="1:21" s="61" customFormat="1" ht="30" customHeight="1">
      <c r="A293" s="61" t="s">
        <v>508</v>
      </c>
      <c r="B293" s="584" t="s">
        <v>414</v>
      </c>
      <c r="C293" s="584"/>
      <c r="D293" s="584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522</v>
      </c>
    </row>
    <row r="295" spans="5:7" s="462" customFormat="1" ht="12.75">
      <c r="E295" s="454"/>
      <c r="F295" s="454"/>
      <c r="G295" s="454"/>
    </row>
    <row r="296" spans="1:4" ht="15" customHeight="1">
      <c r="A296" s="575" t="s">
        <v>229</v>
      </c>
      <c r="B296" s="576"/>
      <c r="C296" s="576"/>
      <c r="D296" s="577"/>
    </row>
    <row r="297" spans="1:4" ht="15" customHeight="1">
      <c r="A297" s="464" t="s">
        <v>11</v>
      </c>
      <c r="B297" s="578" t="s">
        <v>230</v>
      </c>
      <c r="C297" s="579"/>
      <c r="D297" s="137" t="s">
        <v>231</v>
      </c>
    </row>
    <row r="298" spans="1:4" ht="15" customHeight="1">
      <c r="A298" s="417" t="s">
        <v>431</v>
      </c>
      <c r="B298" s="580"/>
      <c r="C298" s="581"/>
      <c r="D298" s="582" t="s">
        <v>232</v>
      </c>
    </row>
    <row r="299" spans="1:4" ht="24.9" customHeight="1">
      <c r="A299" s="138" t="s">
        <v>507</v>
      </c>
      <c r="B299" s="139" t="s">
        <v>233</v>
      </c>
      <c r="C299" s="142" t="s">
        <v>234</v>
      </c>
      <c r="D299" s="583"/>
    </row>
    <row r="300" spans="1:4" ht="21.9" customHeight="1">
      <c r="A300" s="234" t="s">
        <v>203</v>
      </c>
      <c r="B300" s="312"/>
      <c r="C300" s="344"/>
      <c r="D300" s="293"/>
    </row>
    <row r="301" spans="1:5" ht="21.9" customHeight="1">
      <c r="A301" s="238" t="s">
        <v>441</v>
      </c>
      <c r="B301" s="442"/>
      <c r="C301" s="443"/>
      <c r="D301" s="293"/>
      <c r="E301" s="455"/>
    </row>
    <row r="302" spans="1:4" ht="21.9" customHeight="1">
      <c r="A302" s="235" t="s">
        <v>204</v>
      </c>
      <c r="B302" s="314"/>
      <c r="C302" s="345"/>
      <c r="D302" s="293"/>
    </row>
    <row r="303" spans="1:4" ht="21.9" customHeight="1">
      <c r="A303" s="238" t="s">
        <v>506</v>
      </c>
      <c r="B303" s="314"/>
      <c r="C303" s="345"/>
      <c r="D303" s="293"/>
    </row>
    <row r="304" spans="1:4" ht="21.9" customHeight="1">
      <c r="A304" s="236" t="s">
        <v>238</v>
      </c>
      <c r="B304" s="313"/>
      <c r="C304" s="346"/>
      <c r="D304" s="293"/>
    </row>
    <row r="305" spans="1:4" ht="21.9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432</v>
      </c>
    </row>
    <row r="307" spans="1:21" s="61" customFormat="1" ht="30" customHeight="1">
      <c r="A307" s="61" t="s">
        <v>508</v>
      </c>
      <c r="B307" s="584" t="s">
        <v>414</v>
      </c>
      <c r="C307" s="584"/>
      <c r="D307" s="584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522</v>
      </c>
    </row>
    <row r="309" spans="5:7" s="462" customFormat="1" ht="12.75">
      <c r="E309" s="454"/>
      <c r="F309" s="454"/>
      <c r="G309" s="454"/>
    </row>
    <row r="310" spans="1:4" ht="15" customHeight="1">
      <c r="A310" s="575" t="s">
        <v>229</v>
      </c>
      <c r="B310" s="576"/>
      <c r="C310" s="576"/>
      <c r="D310" s="577"/>
    </row>
    <row r="311" spans="1:4" ht="15" customHeight="1">
      <c r="A311" s="464" t="s">
        <v>11</v>
      </c>
      <c r="B311" s="578" t="s">
        <v>230</v>
      </c>
      <c r="C311" s="579"/>
      <c r="D311" s="137" t="s">
        <v>231</v>
      </c>
    </row>
    <row r="312" spans="1:4" ht="15" customHeight="1">
      <c r="A312" s="417" t="s">
        <v>431</v>
      </c>
      <c r="B312" s="580"/>
      <c r="C312" s="581"/>
      <c r="D312" s="582" t="s">
        <v>232</v>
      </c>
    </row>
    <row r="313" spans="1:4" ht="24.9" customHeight="1">
      <c r="A313" s="138" t="s">
        <v>507</v>
      </c>
      <c r="B313" s="139" t="s">
        <v>233</v>
      </c>
      <c r="C313" s="142" t="s">
        <v>234</v>
      </c>
      <c r="D313" s="583"/>
    </row>
    <row r="314" spans="1:4" ht="21.9" customHeight="1">
      <c r="A314" s="234" t="s">
        <v>203</v>
      </c>
      <c r="B314" s="312"/>
      <c r="C314" s="344"/>
      <c r="D314" s="293"/>
    </row>
    <row r="315" spans="1:5" ht="21.9" customHeight="1">
      <c r="A315" s="238" t="s">
        <v>441</v>
      </c>
      <c r="B315" s="442"/>
      <c r="C315" s="443"/>
      <c r="D315" s="293"/>
      <c r="E315" s="455"/>
    </row>
    <row r="316" spans="1:4" ht="21.9" customHeight="1">
      <c r="A316" s="235" t="s">
        <v>204</v>
      </c>
      <c r="B316" s="314"/>
      <c r="C316" s="345"/>
      <c r="D316" s="293"/>
    </row>
    <row r="317" spans="1:4" ht="21.9" customHeight="1">
      <c r="A317" s="238" t="s">
        <v>506</v>
      </c>
      <c r="B317" s="314"/>
      <c r="C317" s="345"/>
      <c r="D317" s="293"/>
    </row>
    <row r="318" spans="1:4" ht="21.9" customHeight="1">
      <c r="A318" s="236" t="s">
        <v>238</v>
      </c>
      <c r="B318" s="313"/>
      <c r="C318" s="346"/>
      <c r="D318" s="293"/>
    </row>
    <row r="319" spans="1:4" ht="21.9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432</v>
      </c>
    </row>
    <row r="321" spans="1:21" s="61" customFormat="1" ht="30" customHeight="1">
      <c r="A321" s="61" t="s">
        <v>508</v>
      </c>
      <c r="B321" s="584" t="s">
        <v>414</v>
      </c>
      <c r="C321" s="584"/>
      <c r="D321" s="584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522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.8">
      <c r="A500" s="457" t="s">
        <v>462</v>
      </c>
      <c r="B500" s="458" t="s">
        <v>239</v>
      </c>
      <c r="C500" s="462"/>
      <c r="D500" s="462"/>
    </row>
    <row r="501" spans="1:4" s="454" customFormat="1" ht="10.2">
      <c r="A501" s="454" t="s">
        <v>463</v>
      </c>
      <c r="B501" s="459"/>
      <c r="C501" s="462"/>
      <c r="D501" s="462"/>
    </row>
    <row r="502" spans="1:4" s="454" customFormat="1" ht="10.2">
      <c r="A502" s="454" t="s">
        <v>464</v>
      </c>
      <c r="B502" s="459"/>
      <c r="C502" s="462"/>
      <c r="D502" s="462"/>
    </row>
    <row r="503" spans="1:4" s="454" customFormat="1" ht="10.2">
      <c r="A503" s="454" t="s">
        <v>465</v>
      </c>
      <c r="B503" s="459"/>
      <c r="C503" s="462"/>
      <c r="D503" s="462"/>
    </row>
    <row r="504" spans="1:4" s="454" customFormat="1" ht="10.2">
      <c r="A504" s="454" t="s">
        <v>466</v>
      </c>
      <c r="B504" s="459"/>
      <c r="C504" s="462"/>
      <c r="D504" s="462"/>
    </row>
    <row r="505" spans="1:4" s="454" customFormat="1" ht="10.2">
      <c r="A505" s="454" t="s">
        <v>467</v>
      </c>
      <c r="B505" s="459"/>
      <c r="C505" s="462"/>
      <c r="D505" s="462"/>
    </row>
    <row r="506" spans="1:4" s="454" customFormat="1" ht="10.2">
      <c r="A506" s="454" t="s">
        <v>468</v>
      </c>
      <c r="B506" s="459"/>
      <c r="C506" s="462"/>
      <c r="D506" s="462"/>
    </row>
    <row r="507" spans="1:4" s="454" customFormat="1" ht="10.2">
      <c r="A507" s="454" t="s">
        <v>469</v>
      </c>
      <c r="B507" s="459"/>
      <c r="C507" s="462"/>
      <c r="D507" s="462"/>
    </row>
    <row r="508" spans="1:4" s="454" customFormat="1" ht="10.2">
      <c r="A508" s="454" t="s">
        <v>470</v>
      </c>
      <c r="B508" s="459"/>
      <c r="C508" s="462"/>
      <c r="D508" s="462"/>
    </row>
    <row r="509" spans="1:4" s="454" customFormat="1" ht="10.2">
      <c r="A509" s="454" t="s">
        <v>471</v>
      </c>
      <c r="B509" s="459"/>
      <c r="C509" s="462"/>
      <c r="D509" s="462"/>
    </row>
    <row r="510" spans="1:4" s="454" customFormat="1" ht="10.2">
      <c r="A510" s="454" t="s">
        <v>472</v>
      </c>
      <c r="B510" s="459"/>
      <c r="C510" s="462"/>
      <c r="D510" s="462"/>
    </row>
    <row r="511" spans="1:4" s="454" customFormat="1" ht="10.2">
      <c r="A511" s="454" t="s">
        <v>473</v>
      </c>
      <c r="B511" s="459"/>
      <c r="C511" s="462"/>
      <c r="D511" s="462"/>
    </row>
    <row r="512" spans="1:4" s="454" customFormat="1" ht="10.2">
      <c r="A512" s="454" t="s">
        <v>474</v>
      </c>
      <c r="B512" s="459"/>
      <c r="C512" s="462"/>
      <c r="D512" s="462"/>
    </row>
    <row r="513" spans="1:4" s="454" customFormat="1" ht="10.2">
      <c r="A513" s="454" t="s">
        <v>475</v>
      </c>
      <c r="B513" s="459"/>
      <c r="C513" s="462"/>
      <c r="D513" s="462"/>
    </row>
    <row r="514" spans="1:4" s="454" customFormat="1" ht="10.2">
      <c r="A514" s="454" t="s">
        <v>476</v>
      </c>
      <c r="B514" s="459"/>
      <c r="C514" s="462"/>
      <c r="D514" s="462"/>
    </row>
    <row r="515" spans="1:4" s="454" customFormat="1" ht="10.2">
      <c r="A515" s="454" t="s">
        <v>477</v>
      </c>
      <c r="B515" s="459"/>
      <c r="C515" s="462"/>
      <c r="D515" s="462"/>
    </row>
    <row r="516" spans="1:4" s="454" customFormat="1" ht="10.2">
      <c r="A516" s="454" t="s">
        <v>478</v>
      </c>
      <c r="B516" s="459"/>
      <c r="C516" s="462"/>
      <c r="D516" s="462"/>
    </row>
    <row r="517" spans="1:4" s="454" customFormat="1" ht="10.2">
      <c r="A517" s="454" t="s">
        <v>479</v>
      </c>
      <c r="B517" s="459"/>
      <c r="C517" s="462"/>
      <c r="D517" s="462"/>
    </row>
    <row r="518" spans="1:4" s="454" customFormat="1" ht="10.2">
      <c r="A518" s="454" t="s">
        <v>480</v>
      </c>
      <c r="B518" s="459"/>
      <c r="C518" s="462"/>
      <c r="D518" s="462"/>
    </row>
    <row r="519" spans="1:4" s="454" customFormat="1" ht="10.2">
      <c r="A519" s="454" t="s">
        <v>481</v>
      </c>
      <c r="B519" s="459"/>
      <c r="C519" s="462"/>
      <c r="D519" s="462"/>
    </row>
    <row r="520" spans="1:4" s="454" customFormat="1" ht="10.2">
      <c r="A520" s="454" t="s">
        <v>482</v>
      </c>
      <c r="B520" s="459"/>
      <c r="C520" s="462"/>
      <c r="D520" s="462"/>
    </row>
    <row r="521" spans="1:4" s="454" customFormat="1" ht="10.2">
      <c r="A521" s="454" t="s">
        <v>483</v>
      </c>
      <c r="B521" s="459"/>
      <c r="C521" s="462"/>
      <c r="D521" s="462"/>
    </row>
    <row r="522" spans="1:4" s="454" customFormat="1" ht="10.2">
      <c r="A522" s="454" t="s">
        <v>484</v>
      </c>
      <c r="B522" s="459"/>
      <c r="C522" s="462"/>
      <c r="D522" s="462"/>
    </row>
    <row r="523" spans="1:4" s="454" customFormat="1" ht="10.2">
      <c r="A523" s="454" t="s">
        <v>485</v>
      </c>
      <c r="B523" s="459"/>
      <c r="C523" s="462"/>
      <c r="D523" s="462"/>
    </row>
    <row r="524" spans="1:4" s="454" customFormat="1" ht="10.2">
      <c r="A524" s="454" t="s">
        <v>486</v>
      </c>
      <c r="B524" s="459"/>
      <c r="C524" s="462"/>
      <c r="D524" s="462"/>
    </row>
    <row r="525" spans="1:4" s="454" customFormat="1" ht="10.2">
      <c r="A525" s="454" t="s">
        <v>487</v>
      </c>
      <c r="B525" s="459"/>
      <c r="C525" s="462"/>
      <c r="D525" s="462"/>
    </row>
    <row r="526" spans="1:4" s="454" customFormat="1" ht="10.2">
      <c r="A526" s="454" t="s">
        <v>488</v>
      </c>
      <c r="B526" s="459"/>
      <c r="C526" s="462"/>
      <c r="D526" s="462"/>
    </row>
    <row r="527" spans="1:4" s="454" customFormat="1" ht="10.2">
      <c r="A527" s="454" t="s">
        <v>489</v>
      </c>
      <c r="B527" s="459"/>
      <c r="C527" s="462"/>
      <c r="D527" s="462"/>
    </row>
    <row r="528" spans="1:4" s="454" customFormat="1" ht="10.2">
      <c r="A528" s="454" t="s">
        <v>490</v>
      </c>
      <c r="B528" s="459"/>
      <c r="C528" s="462"/>
      <c r="D528" s="462"/>
    </row>
    <row r="529" spans="1:4" s="454" customFormat="1" ht="10.2">
      <c r="A529" s="454" t="s">
        <v>491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5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20">
      <selection activeCell="B18" sqref="B18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8" t="s">
        <v>240</v>
      </c>
      <c r="B1" s="588"/>
      <c r="C1" s="588"/>
      <c r="D1" s="588"/>
    </row>
    <row r="2" spans="1:4" s="122" customFormat="1" ht="30" customHeight="1">
      <c r="A2" s="589" t="s">
        <v>241</v>
      </c>
      <c r="B2" s="589"/>
      <c r="C2" s="589"/>
      <c r="D2" s="589"/>
    </row>
    <row r="3" spans="1:7" s="122" customFormat="1" ht="63" customHeight="1">
      <c r="A3" s="594" t="s">
        <v>525</v>
      </c>
      <c r="B3" s="594"/>
      <c r="C3" s="594"/>
      <c r="D3" s="594"/>
      <c r="G3" s="144"/>
    </row>
    <row r="4" spans="1:7" s="122" customFormat="1" ht="20.1" customHeight="1">
      <c r="A4" s="145" t="s">
        <v>243</v>
      </c>
      <c r="B4" s="590" t="s">
        <v>244</v>
      </c>
      <c r="C4" s="591"/>
      <c r="D4" s="592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6</v>
      </c>
      <c r="C6" s="343">
        <v>3</v>
      </c>
      <c r="D6" s="294">
        <f aca="true" t="shared" si="0" ref="D6:D29">B6+C6</f>
        <v>9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6</v>
      </c>
      <c r="C7" s="343">
        <v>17</v>
      </c>
      <c r="D7" s="295">
        <f t="shared" si="0"/>
        <v>23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1</v>
      </c>
      <c r="C8" s="343">
        <v>2</v>
      </c>
      <c r="D8" s="295">
        <f t="shared" si="0"/>
        <v>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3</v>
      </c>
      <c r="C9" s="343">
        <v>0</v>
      </c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0</v>
      </c>
      <c r="C10" s="343">
        <v>2</v>
      </c>
      <c r="D10" s="295">
        <f t="shared" si="0"/>
        <v>2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0</v>
      </c>
      <c r="C11" s="343">
        <v>1</v>
      </c>
      <c r="D11" s="295">
        <f t="shared" si="0"/>
        <v>1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/>
      <c r="C12" s="343"/>
      <c r="D12" s="295">
        <f t="shared" si="0"/>
        <v>0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11</v>
      </c>
      <c r="C16" s="343">
        <v>7</v>
      </c>
      <c r="D16" s="295">
        <f t="shared" si="0"/>
        <v>18</v>
      </c>
      <c r="G16" s="147"/>
    </row>
    <row r="17" spans="1:7" s="126" customFormat="1" ht="15" customHeight="1">
      <c r="A17" s="232" t="s">
        <v>259</v>
      </c>
      <c r="B17" s="343">
        <v>3</v>
      </c>
      <c r="C17" s="343">
        <v>0</v>
      </c>
      <c r="D17" s="295">
        <f t="shared" si="0"/>
        <v>3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30</v>
      </c>
      <c r="C29" s="297">
        <f>SUM(C6:C28)</f>
        <v>32</v>
      </c>
      <c r="D29" s="297">
        <f t="shared" si="0"/>
        <v>62</v>
      </c>
    </row>
    <row r="30" spans="1:4" s="126" customFormat="1" ht="9" customHeight="1">
      <c r="A30" s="150"/>
      <c r="B30" s="151">
        <f>'Quadro 1'!X48</f>
        <v>30</v>
      </c>
      <c r="C30" s="151">
        <f>'Quadro 1'!Y48</f>
        <v>32</v>
      </c>
      <c r="D30" s="151">
        <f>'Quadro 1'!Z48</f>
        <v>62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452</v>
      </c>
      <c r="B32" s="152"/>
      <c r="C32" s="152"/>
      <c r="D32" s="152"/>
    </row>
    <row r="33" spans="1:4" s="117" customFormat="1" ht="14.25" customHeight="1">
      <c r="A33" s="153" t="s">
        <v>531</v>
      </c>
      <c r="B33" s="152"/>
      <c r="C33" s="152"/>
      <c r="D33" s="152"/>
    </row>
    <row r="34" spans="1:4" s="117" customFormat="1" ht="16.5" customHeight="1">
      <c r="A34" s="153" t="s">
        <v>532</v>
      </c>
      <c r="B34" s="152"/>
      <c r="C34" s="152"/>
      <c r="D34" s="152"/>
    </row>
    <row r="35" spans="1:7" s="117" customFormat="1" ht="15.75" customHeight="1">
      <c r="A35" s="480" t="s">
        <v>533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528</v>
      </c>
      <c r="B36" s="152"/>
      <c r="C36" s="152"/>
      <c r="D36" s="152"/>
    </row>
    <row r="37" spans="1:4" s="123" customFormat="1" ht="15" customHeight="1">
      <c r="A37" s="477" t="s">
        <v>530</v>
      </c>
      <c r="B37" s="478"/>
      <c r="C37" s="478"/>
      <c r="D37" s="478"/>
    </row>
    <row r="38" spans="1:4" s="117" customFormat="1" ht="45.75" customHeight="1">
      <c r="A38" s="593" t="s">
        <v>456</v>
      </c>
      <c r="B38" s="593"/>
      <c r="C38" s="593"/>
      <c r="D38" s="593"/>
    </row>
    <row r="39" spans="1:4" s="126" customFormat="1" ht="19.5" customHeight="1">
      <c r="A39" s="585" t="s">
        <v>242</v>
      </c>
      <c r="B39" s="585"/>
      <c r="C39" s="585"/>
      <c r="D39" s="585"/>
    </row>
    <row r="40" spans="1:4" s="126" customFormat="1" ht="15" customHeight="1" thickBot="1">
      <c r="A40" s="155"/>
      <c r="B40" s="586" t="s">
        <v>271</v>
      </c>
      <c r="C40" s="587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/>
      <c r="C42" s="209"/>
      <c r="G42" s="147"/>
    </row>
    <row r="43" spans="1:7" s="126" customFormat="1" ht="15" customHeight="1" thickBot="1">
      <c r="A43" s="161" t="s">
        <v>274</v>
      </c>
      <c r="B43" s="210"/>
      <c r="C43" s="211"/>
      <c r="G43" s="147"/>
    </row>
    <row r="44" s="126" customFormat="1" ht="9.9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534</v>
      </c>
      <c r="L46" s="163"/>
    </row>
    <row r="47" spans="1:4" s="123" customFormat="1" ht="12" customHeight="1">
      <c r="A47" s="475" t="s">
        <v>529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3">
      <selection activeCell="B33" sqref="B33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5" t="s">
        <v>457</v>
      </c>
      <c r="B1" s="595"/>
    </row>
    <row r="2" spans="1:2" ht="15" customHeight="1">
      <c r="A2" s="596" t="s">
        <v>276</v>
      </c>
      <c r="B2" s="597" t="s">
        <v>277</v>
      </c>
    </row>
    <row r="3" spans="1:2" ht="15" customHeight="1">
      <c r="A3" s="596"/>
      <c r="B3" s="598"/>
    </row>
    <row r="4" spans="1:2" ht="15" customHeight="1">
      <c r="A4" s="240" t="s">
        <v>278</v>
      </c>
      <c r="B4" s="337">
        <v>1263150.5</v>
      </c>
    </row>
    <row r="5" spans="1:2" ht="15" customHeight="1">
      <c r="A5" s="401" t="s">
        <v>279</v>
      </c>
      <c r="B5" s="402">
        <f>B34</f>
        <v>27433.86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38174.4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513</v>
      </c>
      <c r="B9" s="339">
        <v>312649.01</v>
      </c>
    </row>
    <row r="10" spans="1:2" ht="15" customHeight="1">
      <c r="A10" s="78" t="s">
        <v>77</v>
      </c>
      <c r="B10" s="298">
        <f>SUM(B4:B9)</f>
        <v>1641407.77</v>
      </c>
    </row>
    <row r="11" spans="1:2" ht="9.9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536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9" t="s">
        <v>535</v>
      </c>
      <c r="B15" s="599"/>
    </row>
    <row r="16" spans="1:2" s="165" customFormat="1" ht="30" customHeight="1">
      <c r="A16" s="595" t="s">
        <v>18</v>
      </c>
      <c r="B16" s="595"/>
    </row>
    <row r="17" spans="1:2" ht="15" customHeight="1">
      <c r="A17" s="596" t="s">
        <v>279</v>
      </c>
      <c r="B17" s="597" t="s">
        <v>277</v>
      </c>
    </row>
    <row r="18" spans="1:2" ht="15" customHeight="1">
      <c r="A18" s="596"/>
      <c r="B18" s="598"/>
    </row>
    <row r="19" spans="1:2" ht="15" customHeight="1">
      <c r="A19" s="240" t="s">
        <v>501</v>
      </c>
      <c r="B19" s="340">
        <v>14.61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165.27</v>
      </c>
    </row>
    <row r="22" spans="1:2" ht="15" customHeight="1">
      <c r="A22" s="474" t="s">
        <v>537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538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>
        <v>1344.36</v>
      </c>
    </row>
    <row r="28" spans="1:2" ht="15" customHeight="1">
      <c r="A28" s="166" t="s">
        <v>290</v>
      </c>
      <c r="B28" s="341">
        <v>400.92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3804.74</v>
      </c>
    </row>
    <row r="31" spans="1:2" ht="15" customHeight="1">
      <c r="A31" s="166" t="s">
        <v>293</v>
      </c>
      <c r="B31" s="341"/>
    </row>
    <row r="32" spans="1:2" ht="15" customHeight="1">
      <c r="A32" s="166" t="s">
        <v>294</v>
      </c>
      <c r="B32" s="341"/>
    </row>
    <row r="33" spans="1:2" ht="15" customHeight="1">
      <c r="A33" s="241" t="s">
        <v>539</v>
      </c>
      <c r="B33" s="342">
        <v>21703.96</v>
      </c>
    </row>
    <row r="34" spans="1:2" ht="15" customHeight="1">
      <c r="A34" s="78" t="s">
        <v>77</v>
      </c>
      <c r="B34" s="302">
        <f>SUM(B19:B33)</f>
        <v>27433.86</v>
      </c>
    </row>
    <row r="35" spans="1:2" ht="9.9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541</v>
      </c>
    </row>
    <row r="38" s="170" customFormat="1" ht="12" customHeight="1">
      <c r="A38" s="170" t="s">
        <v>540</v>
      </c>
    </row>
    <row r="39" s="170" customFormat="1" ht="12" customHeight="1">
      <c r="A39" s="170" t="s">
        <v>544</v>
      </c>
    </row>
    <row r="40" spans="1:2" s="165" customFormat="1" ht="30" customHeight="1">
      <c r="A40" s="595" t="s">
        <v>19</v>
      </c>
      <c r="B40" s="595"/>
    </row>
    <row r="41" spans="1:2" ht="12.75">
      <c r="A41" s="596" t="s">
        <v>295</v>
      </c>
      <c r="B41" s="597" t="s">
        <v>277</v>
      </c>
    </row>
    <row r="42" spans="1:2" ht="12.75">
      <c r="A42" s="596"/>
      <c r="B42" s="598"/>
    </row>
    <row r="43" spans="1:2" ht="15" customHeight="1">
      <c r="A43" s="240" t="s">
        <v>296</v>
      </c>
      <c r="B43" s="299"/>
    </row>
    <row r="44" spans="1:2" ht="15" customHeight="1">
      <c r="A44" s="166" t="s">
        <v>297</v>
      </c>
      <c r="B44" s="300">
        <v>491.4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37683</v>
      </c>
    </row>
    <row r="53" spans="1:2" ht="15" customHeight="1">
      <c r="A53" s="241" t="s">
        <v>545</v>
      </c>
      <c r="B53" s="301"/>
    </row>
    <row r="54" spans="1:2" ht="15" customHeight="1">
      <c r="A54" s="78" t="s">
        <v>77</v>
      </c>
      <c r="B54" s="302">
        <f>SUM(B43:B53)</f>
        <v>38174.4</v>
      </c>
    </row>
    <row r="55" ht="24.9" customHeight="1"/>
    <row r="56" spans="1:2" s="165" customFormat="1" ht="30" customHeight="1">
      <c r="A56" s="595" t="s">
        <v>20</v>
      </c>
      <c r="B56" s="595"/>
    </row>
    <row r="57" spans="1:2" ht="12.75">
      <c r="A57" s="596" t="s">
        <v>306</v>
      </c>
      <c r="B57" s="597" t="s">
        <v>277</v>
      </c>
    </row>
    <row r="58" spans="1:2" ht="12.75">
      <c r="A58" s="596"/>
      <c r="B58" s="598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5" customHeight="1">
      <c r="A2" s="603" t="s">
        <v>314</v>
      </c>
      <c r="B2" s="603"/>
      <c r="C2" s="603" t="s">
        <v>315</v>
      </c>
      <c r="D2" s="603"/>
      <c r="E2" s="603"/>
      <c r="F2" s="603"/>
      <c r="G2" s="603"/>
      <c r="H2" s="603"/>
      <c r="I2" s="604" t="s">
        <v>316</v>
      </c>
      <c r="J2" s="604"/>
      <c r="K2" s="604"/>
      <c r="L2" s="604"/>
      <c r="M2" s="604"/>
      <c r="N2" s="604"/>
    </row>
    <row r="3" spans="1:14" ht="42" customHeight="1">
      <c r="A3" s="603"/>
      <c r="B3" s="603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" customHeight="1">
      <c r="A4" s="605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>
      <c r="A5" s="600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>
      <c r="A6" s="600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" customHeight="1">
      <c r="A7" s="600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>
      <c r="A8" s="600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>
      <c r="A9" s="600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>
      <c r="A10" s="600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>
      <c r="A11" s="601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">
      <c r="A13" s="174" t="s">
        <v>150</v>
      </c>
    </row>
    <row r="14" ht="16.95" customHeight="1">
      <c r="A14" s="174" t="s">
        <v>546</v>
      </c>
    </row>
    <row r="15" ht="16.2" customHeight="1">
      <c r="A15" s="174" t="s">
        <v>326</v>
      </c>
    </row>
    <row r="16" ht="12">
      <c r="A16" s="174" t="s">
        <v>327</v>
      </c>
    </row>
    <row r="21" ht="12.7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7" t="s">
        <v>22</v>
      </c>
      <c r="B1" s="607"/>
      <c r="C1" s="607"/>
      <c r="D1" s="176"/>
      <c r="E1" s="176"/>
      <c r="F1" s="176"/>
      <c r="G1" s="176"/>
    </row>
    <row r="2" spans="1:3" ht="30" customHeight="1">
      <c r="A2" s="608" t="s">
        <v>328</v>
      </c>
      <c r="B2" s="608"/>
      <c r="C2" s="178" t="s">
        <v>329</v>
      </c>
    </row>
    <row r="3" spans="1:3" ht="24.9" customHeight="1">
      <c r="A3" s="609" t="s">
        <v>330</v>
      </c>
      <c r="B3" s="609"/>
      <c r="C3" s="250">
        <f>SUM(C4:C6)</f>
        <v>0</v>
      </c>
    </row>
    <row r="4" spans="1:3" ht="20.1" customHeight="1">
      <c r="A4" s="248"/>
      <c r="B4" s="249" t="s">
        <v>331</v>
      </c>
      <c r="C4" s="314"/>
    </row>
    <row r="5" spans="1:3" ht="20.1" customHeight="1">
      <c r="A5" s="248"/>
      <c r="B5" s="249" t="s">
        <v>332</v>
      </c>
      <c r="C5" s="314"/>
    </row>
    <row r="6" spans="1:3" ht="20.1" customHeight="1">
      <c r="A6" s="248"/>
      <c r="B6" s="249" t="s">
        <v>333</v>
      </c>
      <c r="C6" s="314"/>
    </row>
    <row r="7" spans="1:3" ht="24.9" customHeight="1">
      <c r="A7" s="610" t="s">
        <v>334</v>
      </c>
      <c r="B7" s="610"/>
      <c r="C7" s="314"/>
    </row>
    <row r="8" spans="1:3" ht="24.9" customHeight="1">
      <c r="A8" s="606" t="s">
        <v>335</v>
      </c>
      <c r="B8" s="606"/>
      <c r="C8" s="313"/>
    </row>
    <row r="9" spans="1:3" ht="24.9" customHeight="1">
      <c r="A9" s="540" t="s">
        <v>77</v>
      </c>
      <c r="B9" s="540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3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602" t="s">
        <v>459</v>
      </c>
      <c r="B1" s="602"/>
      <c r="C1" s="602"/>
      <c r="D1" s="602"/>
      <c r="E1" s="179"/>
      <c r="F1" s="179"/>
      <c r="G1" s="179"/>
      <c r="H1" s="179"/>
    </row>
    <row r="2" spans="1:4" ht="23.25" customHeight="1">
      <c r="A2" s="611" t="s">
        <v>336</v>
      </c>
      <c r="B2" s="611"/>
      <c r="C2" s="611" t="s">
        <v>329</v>
      </c>
      <c r="D2" s="612" t="s">
        <v>337</v>
      </c>
    </row>
    <row r="3" spans="1:4" ht="24" customHeight="1">
      <c r="A3" s="258" t="s">
        <v>338</v>
      </c>
      <c r="B3" s="258" t="s">
        <v>239</v>
      </c>
      <c r="C3" s="611"/>
      <c r="D3" s="613"/>
    </row>
    <row r="4" spans="1:4" ht="24.9" customHeight="1">
      <c r="A4" s="321"/>
      <c r="B4" s="322"/>
      <c r="C4" s="312"/>
      <c r="D4" s="318"/>
    </row>
    <row r="5" spans="1:4" ht="24.9" customHeight="1">
      <c r="A5" s="323"/>
      <c r="B5" s="324"/>
      <c r="C5" s="314"/>
      <c r="D5" s="319"/>
    </row>
    <row r="6" spans="1:4" ht="24.9" customHeight="1">
      <c r="A6" s="323"/>
      <c r="B6" s="324"/>
      <c r="C6" s="314"/>
      <c r="D6" s="319"/>
    </row>
    <row r="7" spans="1:4" ht="24.9" customHeight="1">
      <c r="A7" s="323"/>
      <c r="B7" s="324"/>
      <c r="C7" s="314"/>
      <c r="D7" s="319"/>
    </row>
    <row r="8" spans="1:4" ht="24.9" customHeight="1">
      <c r="A8" s="323"/>
      <c r="B8" s="324"/>
      <c r="C8" s="314"/>
      <c r="D8" s="319"/>
    </row>
    <row r="9" spans="1:4" ht="24.9" customHeight="1">
      <c r="A9" s="323"/>
      <c r="B9" s="324"/>
      <c r="C9" s="314"/>
      <c r="D9" s="319"/>
    </row>
    <row r="10" spans="1:4" ht="24.9" customHeight="1">
      <c r="A10" s="323"/>
      <c r="B10" s="324"/>
      <c r="C10" s="314"/>
      <c r="D10" s="319"/>
    </row>
    <row r="11" spans="1:4" ht="24.9" customHeight="1">
      <c r="A11" s="323"/>
      <c r="B11" s="324"/>
      <c r="C11" s="314"/>
      <c r="D11" s="319"/>
    </row>
    <row r="12" spans="1:4" ht="24.9" customHeight="1">
      <c r="A12" s="325"/>
      <c r="B12" s="326"/>
      <c r="C12" s="313"/>
      <c r="D12" s="320"/>
    </row>
    <row r="13" ht="9.9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0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14" t="s">
        <v>23</v>
      </c>
      <c r="B1" s="614"/>
      <c r="C1" s="614"/>
      <c r="D1" s="614"/>
      <c r="E1" s="179"/>
      <c r="F1" s="179"/>
      <c r="G1" s="179"/>
      <c r="H1" s="179"/>
      <c r="I1" s="179"/>
      <c r="J1" s="179"/>
    </row>
    <row r="2" spans="1:4" ht="39" customHeight="1">
      <c r="A2" s="615" t="s">
        <v>340</v>
      </c>
      <c r="B2" s="615"/>
      <c r="C2" s="259" t="s">
        <v>341</v>
      </c>
      <c r="D2" s="259" t="s">
        <v>277</v>
      </c>
    </row>
    <row r="3" spans="1:4" ht="24.9" customHeight="1">
      <c r="A3" s="609" t="s">
        <v>342</v>
      </c>
      <c r="B3" s="609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/>
      <c r="D5" s="315"/>
    </row>
    <row r="6" spans="1:4" ht="20.1" customHeight="1">
      <c r="A6" s="248"/>
      <c r="B6" s="249" t="s">
        <v>345</v>
      </c>
      <c r="C6" s="314"/>
      <c r="D6" s="315"/>
    </row>
    <row r="7" spans="1:4" ht="20.1" customHeight="1">
      <c r="A7" s="248"/>
      <c r="B7" s="249" t="s">
        <v>346</v>
      </c>
      <c r="C7" s="314"/>
      <c r="D7" s="315"/>
    </row>
    <row r="8" spans="1:4" ht="24.9" customHeight="1">
      <c r="A8" s="610" t="s">
        <v>514</v>
      </c>
      <c r="B8" s="610"/>
      <c r="C8" s="316"/>
      <c r="D8" s="315"/>
    </row>
    <row r="9" spans="1:4" ht="24.9" customHeight="1">
      <c r="A9" s="606" t="s">
        <v>347</v>
      </c>
      <c r="B9" s="606"/>
      <c r="C9" s="313"/>
      <c r="D9" s="317"/>
    </row>
    <row r="10" ht="9.9" customHeight="1"/>
    <row r="11" s="61" customFormat="1" ht="12" customHeight="1">
      <c r="A11" s="58" t="s">
        <v>348</v>
      </c>
    </row>
    <row r="12" spans="1:5" ht="70.5" customHeight="1">
      <c r="A12" s="529" t="s">
        <v>515</v>
      </c>
      <c r="B12" s="529"/>
      <c r="C12" s="529"/>
      <c r="D12" s="529"/>
      <c r="E12" s="529"/>
    </row>
    <row r="13" spans="1:5" ht="9" customHeight="1" hidden="1">
      <c r="A13" s="529"/>
      <c r="B13" s="529"/>
      <c r="C13" s="529"/>
      <c r="D13" s="529"/>
      <c r="E13" s="529"/>
    </row>
    <row r="14" spans="1:5" ht="9" customHeight="1" hidden="1">
      <c r="A14" s="529"/>
      <c r="B14" s="529"/>
      <c r="C14" s="529"/>
      <c r="D14" s="529"/>
      <c r="E14" s="529"/>
    </row>
    <row r="15" spans="1:5" ht="9" customHeight="1" hidden="1">
      <c r="A15" s="529"/>
      <c r="B15" s="529"/>
      <c r="C15" s="529"/>
      <c r="D15" s="529"/>
      <c r="E15" s="529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6" t="s">
        <v>349</v>
      </c>
      <c r="B1" s="616"/>
      <c r="C1" s="180"/>
      <c r="D1" s="180"/>
      <c r="E1" s="180"/>
    </row>
    <row r="2" spans="1:2" ht="18" customHeight="1">
      <c r="A2" s="612" t="s">
        <v>410</v>
      </c>
      <c r="B2" s="611" t="s">
        <v>341</v>
      </c>
    </row>
    <row r="3" spans="1:2" ht="17.25" customHeight="1">
      <c r="A3" s="612"/>
      <c r="B3" s="611"/>
    </row>
    <row r="4" spans="1:2" ht="24.9" customHeight="1">
      <c r="A4" s="240" t="s">
        <v>350</v>
      </c>
      <c r="B4" s="312"/>
    </row>
    <row r="5" spans="1:2" ht="24.9" customHeight="1">
      <c r="A5" s="166" t="s">
        <v>351</v>
      </c>
      <c r="B5" s="314"/>
    </row>
    <row r="6" spans="1:2" ht="24.9" customHeight="1">
      <c r="A6" s="241" t="s">
        <v>352</v>
      </c>
      <c r="B6" s="313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7" t="s">
        <v>460</v>
      </c>
      <c r="B1" s="617"/>
      <c r="C1" s="181"/>
      <c r="D1" s="181"/>
      <c r="E1" s="181"/>
      <c r="F1" s="181"/>
      <c r="G1" s="181"/>
    </row>
    <row r="2" spans="1:2" ht="15.75" customHeight="1">
      <c r="A2" s="619" t="s">
        <v>411</v>
      </c>
      <c r="B2" s="608" t="s">
        <v>341</v>
      </c>
    </row>
    <row r="3" spans="1:2" ht="15" customHeight="1">
      <c r="A3" s="619"/>
      <c r="B3" s="608"/>
    </row>
    <row r="4" spans="1:2" ht="24.9" customHeight="1">
      <c r="A4" s="240" t="s">
        <v>353</v>
      </c>
      <c r="B4" s="312"/>
    </row>
    <row r="5" spans="1:2" ht="24.9" customHeight="1">
      <c r="A5" s="166" t="s">
        <v>354</v>
      </c>
      <c r="B5" s="314"/>
    </row>
    <row r="6" spans="1:2" ht="24.9" customHeight="1">
      <c r="A6" s="166" t="s">
        <v>439</v>
      </c>
      <c r="B6" s="314"/>
    </row>
    <row r="7" spans="1:2" ht="24.9" customHeight="1">
      <c r="A7" s="166" t="s">
        <v>440</v>
      </c>
      <c r="B7" s="314"/>
    </row>
    <row r="8" spans="1:2" ht="24.9" customHeight="1">
      <c r="A8" s="241" t="s">
        <v>144</v>
      </c>
      <c r="B8" s="313"/>
    </row>
    <row r="9" ht="9.9" customHeight="1"/>
    <row r="10" s="61" customFormat="1" ht="12" customHeight="1">
      <c r="A10" s="58" t="s">
        <v>348</v>
      </c>
    </row>
    <row r="11" spans="1:2" s="183" customFormat="1" ht="30.75" customHeight="1">
      <c r="A11" s="618" t="s">
        <v>355</v>
      </c>
      <c r="B11" s="618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6" t="s">
        <v>24</v>
      </c>
      <c r="B1" s="616"/>
    </row>
    <row r="2" spans="1:2" ht="18.75" customHeight="1">
      <c r="A2" s="537" t="s">
        <v>412</v>
      </c>
      <c r="B2" s="620" t="s">
        <v>341</v>
      </c>
    </row>
    <row r="3" spans="1:2" ht="19.5" customHeight="1">
      <c r="A3" s="537"/>
      <c r="B3" s="620"/>
    </row>
    <row r="4" spans="1:2" ht="24.9" customHeight="1">
      <c r="A4" s="240" t="s">
        <v>356</v>
      </c>
      <c r="B4" s="312"/>
    </row>
    <row r="5" spans="1:2" ht="24.9" customHeight="1">
      <c r="A5" s="241" t="s">
        <v>357</v>
      </c>
      <c r="B5" s="313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2020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4.4">
      <c r="A27" s="447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4.4">
      <c r="A35" s="448" t="str">
        <f>'Quadro 19'!$A$1:$N$1</f>
        <v>Quadro 19: Número de acidentes de trabalho e de dias de trabalho perdidos com baixa durante o ano, por género</v>
      </c>
    </row>
    <row r="36" s="44" customFormat="1" ht="14.4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8" t="str">
        <f>'Quadro 22'!$A$1:$N$1</f>
        <v>Quadro 22: Número  e encargos das actividades de medicina no trabalho ocorridas durante o ano</v>
      </c>
    </row>
    <row r="39" s="44" customFormat="1" ht="14.4">
      <c r="A39" s="452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2" t="str">
        <f>'Quadro 25'!$A$1:$N$1</f>
        <v>Quadro 25: Número de acções de formação e sensibilização em matéria de segurança e saúde no trabalho</v>
      </c>
    </row>
    <row r="42" s="44" customFormat="1" ht="14.4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4.4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4.4">
      <c r="A53" s="450" t="str">
        <f>'Quadros 31_32'!A1:B1</f>
        <v>Quadro 31: Relações profissionais</v>
      </c>
    </row>
    <row r="54" s="44" customFormat="1" ht="14.4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21" t="s">
        <v>461</v>
      </c>
      <c r="B1" s="621"/>
    </row>
    <row r="2" spans="1:2" ht="18" customHeight="1">
      <c r="A2" s="623" t="s">
        <v>413</v>
      </c>
      <c r="B2" s="622" t="s">
        <v>277</v>
      </c>
    </row>
    <row r="3" spans="1:2" ht="13.5" customHeight="1">
      <c r="A3" s="624"/>
      <c r="B3" s="622"/>
    </row>
    <row r="4" spans="1:2" ht="24.9" customHeight="1">
      <c r="A4" s="240" t="s">
        <v>358</v>
      </c>
      <c r="B4" s="309"/>
    </row>
    <row r="5" spans="1:2" ht="24.9" customHeight="1">
      <c r="A5" s="166" t="s">
        <v>359</v>
      </c>
      <c r="B5" s="310"/>
    </row>
    <row r="6" spans="1:2" ht="24.9" customHeight="1">
      <c r="A6" s="166" t="s">
        <v>360</v>
      </c>
      <c r="B6" s="310"/>
    </row>
    <row r="7" spans="1:2" ht="24.9" customHeight="1">
      <c r="A7" s="241" t="s">
        <v>361</v>
      </c>
      <c r="B7" s="311"/>
    </row>
    <row r="8" spans="1:2" ht="9.9" customHeight="1">
      <c r="A8" s="186"/>
      <c r="B8" s="187"/>
    </row>
    <row r="9" s="189" customFormat="1" ht="12" customHeight="1">
      <c r="A9" s="188" t="s">
        <v>283</v>
      </c>
    </row>
    <row r="10" s="189" customFormat="1" ht="12">
      <c r="A10" s="189" t="s">
        <v>362</v>
      </c>
    </row>
    <row r="11" s="189" customFormat="1" ht="12">
      <c r="A11" s="189" t="s">
        <v>363</v>
      </c>
    </row>
    <row r="12" s="189" customFormat="1" ht="12">
      <c r="A12" s="189" t="s">
        <v>364</v>
      </c>
    </row>
    <row r="13" s="189" customFormat="1" ht="12">
      <c r="A13" s="190" t="s">
        <v>516</v>
      </c>
    </row>
    <row r="16" ht="1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12">
      <selection activeCell="B126" sqref="B126:C126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" customHeight="1">
      <c r="A1" s="626" t="s">
        <v>455</v>
      </c>
      <c r="B1" s="626"/>
      <c r="C1" s="626"/>
      <c r="D1" s="626"/>
      <c r="E1" s="626"/>
      <c r="F1" s="626"/>
      <c r="G1" s="626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" customHeight="1">
      <c r="A3" s="240" t="s">
        <v>370</v>
      </c>
      <c r="B3" s="306">
        <v>23</v>
      </c>
      <c r="C3" s="306"/>
      <c r="D3" s="306"/>
      <c r="E3" s="306"/>
      <c r="F3" s="303">
        <f>B3+C3+D3+E3</f>
        <v>23</v>
      </c>
    </row>
    <row r="4" spans="1:6" ht="24.9" customHeight="1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372</v>
      </c>
      <c r="B5" s="281">
        <f>SUM(B3:B4)</f>
        <v>23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23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27" t="s">
        <v>376</v>
      </c>
      <c r="B11" s="627"/>
      <c r="C11" s="627"/>
      <c r="D11" s="627"/>
      <c r="E11" s="627"/>
      <c r="F11" s="627"/>
      <c r="G11" s="627"/>
    </row>
    <row r="12" spans="1:7" s="263" customFormat="1" ht="39.9" customHeight="1">
      <c r="A12" s="628" t="s">
        <v>454</v>
      </c>
      <c r="B12" s="628"/>
      <c r="C12" s="628"/>
      <c r="D12" s="628"/>
      <c r="E12" s="628"/>
      <c r="F12" s="628"/>
      <c r="G12" s="628"/>
    </row>
    <row r="13" spans="1:7" ht="20.1" customHeight="1">
      <c r="A13" s="540" t="s">
        <v>377</v>
      </c>
      <c r="B13" s="78" t="s">
        <v>378</v>
      </c>
      <c r="C13" s="78" t="s">
        <v>379</v>
      </c>
      <c r="D13" s="540" t="s">
        <v>41</v>
      </c>
      <c r="E13" s="629"/>
      <c r="F13" s="265"/>
      <c r="G13" s="148"/>
    </row>
    <row r="14" spans="1:7" ht="30" customHeight="1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417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7</v>
      </c>
      <c r="C21" s="307"/>
      <c r="D21" s="279">
        <f t="shared" si="0"/>
        <v>7</v>
      </c>
      <c r="E21" s="307">
        <v>3</v>
      </c>
      <c r="F21" s="265"/>
      <c r="G21" s="148"/>
    </row>
    <row r="22" spans="1:7" ht="30" customHeight="1">
      <c r="A22" s="374" t="s">
        <v>46</v>
      </c>
      <c r="B22" s="307">
        <v>13</v>
      </c>
      <c r="C22" s="307"/>
      <c r="D22" s="279">
        <f t="shared" si="0"/>
        <v>13</v>
      </c>
      <c r="E22" s="307">
        <v>5</v>
      </c>
      <c r="F22" s="265"/>
      <c r="G22" s="148"/>
    </row>
    <row r="23" spans="1:7" ht="30" customHeight="1">
      <c r="A23" s="374" t="s">
        <v>47</v>
      </c>
      <c r="B23" s="307">
        <v>1</v>
      </c>
      <c r="C23" s="307"/>
      <c r="D23" s="279">
        <f t="shared" si="0"/>
        <v>1</v>
      </c>
      <c r="E23" s="307">
        <v>1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>
        <v>2</v>
      </c>
      <c r="C25" s="307"/>
      <c r="D25" s="279">
        <f t="shared" si="0"/>
        <v>2</v>
      </c>
      <c r="E25" s="307">
        <v>1</v>
      </c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23</v>
      </c>
      <c r="C60" s="281">
        <f>SUM(C15:C59)</f>
        <v>0</v>
      </c>
      <c r="D60" s="281">
        <f>SUM(D15:D59)</f>
        <v>23</v>
      </c>
      <c r="E60" s="281">
        <f>SUM(E15:E59)</f>
        <v>10</v>
      </c>
      <c r="F60" s="195"/>
      <c r="G60" s="195"/>
    </row>
    <row r="61" spans="1:7" s="123" customFormat="1" ht="12" customHeight="1">
      <c r="A61" s="79"/>
      <c r="B61" s="630" t="s">
        <v>383</v>
      </c>
      <c r="C61" s="631"/>
      <c r="D61" s="631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2" t="s">
        <v>384</v>
      </c>
      <c r="B63" s="632"/>
      <c r="C63" s="632"/>
      <c r="D63" s="632"/>
      <c r="E63" s="632"/>
      <c r="F63" s="632"/>
      <c r="G63" s="632"/>
    </row>
    <row r="64" spans="1:7" s="123" customFormat="1" ht="30" customHeight="1">
      <c r="A64" s="632" t="s">
        <v>409</v>
      </c>
      <c r="B64" s="632"/>
      <c r="C64" s="632"/>
      <c r="D64" s="632"/>
      <c r="E64" s="632"/>
      <c r="F64" s="632"/>
      <c r="G64" s="632"/>
    </row>
    <row r="65" spans="1:13" s="420" customFormat="1" ht="27" customHeight="1">
      <c r="A65" s="529" t="s">
        <v>428</v>
      </c>
      <c r="B65" s="529"/>
      <c r="C65" s="529"/>
      <c r="D65" s="529"/>
      <c r="E65" s="529"/>
      <c r="F65" s="529"/>
      <c r="G65" s="52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9" t="s">
        <v>429</v>
      </c>
      <c r="B67" s="529"/>
      <c r="C67" s="529"/>
      <c r="D67" s="529"/>
      <c r="E67" s="529"/>
      <c r="F67" s="529"/>
      <c r="G67" s="529"/>
      <c r="H67" s="418"/>
      <c r="I67" s="418"/>
      <c r="J67" s="418"/>
      <c r="K67" s="418"/>
      <c r="L67" s="418"/>
      <c r="M67" s="418"/>
    </row>
    <row r="68" spans="1:7" ht="24.9" customHeight="1">
      <c r="A68" s="69"/>
      <c r="F68" s="196"/>
      <c r="G68" s="196"/>
    </row>
    <row r="69" spans="1:7" ht="45.75" customHeight="1">
      <c r="A69" s="625" t="s">
        <v>453</v>
      </c>
      <c r="B69" s="625"/>
      <c r="C69" s="625"/>
      <c r="D69" s="625"/>
      <c r="E69" s="625"/>
      <c r="F69" s="625"/>
      <c r="G69" s="625"/>
    </row>
    <row r="70" spans="1:7" ht="30" customHeight="1">
      <c r="A70" s="78" t="s">
        <v>519</v>
      </c>
      <c r="B70" s="540" t="s">
        <v>517</v>
      </c>
      <c r="C70" s="540"/>
      <c r="D70" s="540" t="s">
        <v>518</v>
      </c>
      <c r="E70" s="635"/>
      <c r="F70" s="540" t="s">
        <v>385</v>
      </c>
      <c r="G70" s="635"/>
    </row>
    <row r="71" spans="1:7" ht="30" customHeight="1">
      <c r="A71" s="374" t="s">
        <v>44</v>
      </c>
      <c r="B71" s="636"/>
      <c r="C71" s="636"/>
      <c r="D71" s="636"/>
      <c r="E71" s="636"/>
      <c r="F71" s="637">
        <f>B71+D71</f>
        <v>0</v>
      </c>
      <c r="G71" s="637"/>
    </row>
    <row r="72" spans="1:7" s="123" customFormat="1" ht="30" customHeight="1">
      <c r="A72" s="374" t="s">
        <v>415</v>
      </c>
      <c r="B72" s="633"/>
      <c r="C72" s="633"/>
      <c r="D72" s="633"/>
      <c r="E72" s="633"/>
      <c r="F72" s="634">
        <f aca="true" t="shared" si="1" ref="F72:F115">B72+D72</f>
        <v>0</v>
      </c>
      <c r="G72" s="634"/>
    </row>
    <row r="73" spans="1:7" s="123" customFormat="1" ht="30" customHeight="1">
      <c r="A73" s="374" t="s">
        <v>416</v>
      </c>
      <c r="B73" s="633"/>
      <c r="C73" s="633"/>
      <c r="D73" s="633"/>
      <c r="E73" s="633"/>
      <c r="F73" s="634">
        <f t="shared" si="1"/>
        <v>0</v>
      </c>
      <c r="G73" s="634"/>
    </row>
    <row r="74" spans="1:7" ht="30" customHeight="1">
      <c r="A74" s="374" t="s">
        <v>417</v>
      </c>
      <c r="B74" s="633"/>
      <c r="C74" s="633"/>
      <c r="D74" s="633"/>
      <c r="E74" s="633"/>
      <c r="F74" s="634">
        <f t="shared" si="1"/>
        <v>0</v>
      </c>
      <c r="G74" s="634"/>
    </row>
    <row r="75" spans="1:7" ht="30" customHeight="1">
      <c r="A75" s="374" t="s">
        <v>418</v>
      </c>
      <c r="B75" s="633"/>
      <c r="C75" s="633"/>
      <c r="D75" s="633"/>
      <c r="E75" s="633"/>
      <c r="F75" s="634">
        <f t="shared" si="1"/>
        <v>0</v>
      </c>
      <c r="G75" s="634"/>
    </row>
    <row r="76" spans="1:7" ht="30" customHeight="1">
      <c r="A76" s="374" t="s">
        <v>419</v>
      </c>
      <c r="B76" s="633"/>
      <c r="C76" s="633"/>
      <c r="D76" s="633"/>
      <c r="E76" s="633"/>
      <c r="F76" s="634">
        <f t="shared" si="1"/>
        <v>0</v>
      </c>
      <c r="G76" s="634"/>
    </row>
    <row r="77" spans="1:7" ht="30" customHeight="1">
      <c r="A77" s="374" t="s">
        <v>45</v>
      </c>
      <c r="B77" s="633">
        <v>3.5</v>
      </c>
      <c r="C77" s="633"/>
      <c r="D77" s="633"/>
      <c r="E77" s="633"/>
      <c r="F77" s="634">
        <f t="shared" si="1"/>
        <v>3.5</v>
      </c>
      <c r="G77" s="634"/>
    </row>
    <row r="78" spans="1:7" ht="30" customHeight="1">
      <c r="A78" s="374" t="s">
        <v>46</v>
      </c>
      <c r="B78" s="633">
        <v>6.125</v>
      </c>
      <c r="C78" s="633"/>
      <c r="D78" s="633"/>
      <c r="E78" s="633"/>
      <c r="F78" s="634">
        <f t="shared" si="1"/>
        <v>6.125</v>
      </c>
      <c r="G78" s="634"/>
    </row>
    <row r="79" spans="1:7" ht="30" customHeight="1">
      <c r="A79" s="374" t="s">
        <v>47</v>
      </c>
      <c r="B79" s="633">
        <v>0.5833333333333334</v>
      </c>
      <c r="C79" s="633"/>
      <c r="D79" s="633"/>
      <c r="E79" s="633"/>
      <c r="F79" s="634">
        <f t="shared" si="1"/>
        <v>0.5833333333333334</v>
      </c>
      <c r="G79" s="634"/>
    </row>
    <row r="80" spans="1:7" ht="30" customHeight="1">
      <c r="A80" s="374" t="s">
        <v>48</v>
      </c>
      <c r="B80" s="633"/>
      <c r="C80" s="633"/>
      <c r="D80" s="633"/>
      <c r="E80" s="633"/>
      <c r="F80" s="634">
        <f t="shared" si="1"/>
        <v>0</v>
      </c>
      <c r="G80" s="634"/>
    </row>
    <row r="81" spans="1:7" ht="30" customHeight="1">
      <c r="A81" s="374" t="s">
        <v>49</v>
      </c>
      <c r="B81" s="633">
        <v>0.875</v>
      </c>
      <c r="C81" s="633"/>
      <c r="D81" s="633"/>
      <c r="E81" s="633"/>
      <c r="F81" s="634">
        <f t="shared" si="1"/>
        <v>0.875</v>
      </c>
      <c r="G81" s="634"/>
    </row>
    <row r="82" spans="1:7" ht="30" customHeight="1">
      <c r="A82" s="374" t="s">
        <v>50</v>
      </c>
      <c r="B82" s="633"/>
      <c r="C82" s="633"/>
      <c r="D82" s="633"/>
      <c r="E82" s="633"/>
      <c r="F82" s="634">
        <f t="shared" si="1"/>
        <v>0</v>
      </c>
      <c r="G82" s="634"/>
    </row>
    <row r="83" spans="1:7" ht="30" customHeight="1">
      <c r="A83" s="374" t="s">
        <v>51</v>
      </c>
      <c r="B83" s="633"/>
      <c r="C83" s="633"/>
      <c r="D83" s="633"/>
      <c r="E83" s="633"/>
      <c r="F83" s="634">
        <f t="shared" si="1"/>
        <v>0</v>
      </c>
      <c r="G83" s="634"/>
    </row>
    <row r="84" spans="1:7" ht="30" customHeight="1">
      <c r="A84" s="374" t="s">
        <v>52</v>
      </c>
      <c r="B84" s="633"/>
      <c r="C84" s="633"/>
      <c r="D84" s="633"/>
      <c r="E84" s="633"/>
      <c r="F84" s="634">
        <f t="shared" si="1"/>
        <v>0</v>
      </c>
      <c r="G84" s="634"/>
    </row>
    <row r="85" spans="1:7" ht="30" customHeight="1">
      <c r="A85" s="374" t="s">
        <v>53</v>
      </c>
      <c r="B85" s="633"/>
      <c r="C85" s="633"/>
      <c r="D85" s="633"/>
      <c r="E85" s="633"/>
      <c r="F85" s="634">
        <f t="shared" si="1"/>
        <v>0</v>
      </c>
      <c r="G85" s="634"/>
    </row>
    <row r="86" spans="1:7" ht="30" customHeight="1">
      <c r="A86" s="374" t="s">
        <v>54</v>
      </c>
      <c r="B86" s="633"/>
      <c r="C86" s="633"/>
      <c r="D86" s="633"/>
      <c r="E86" s="633"/>
      <c r="F86" s="634">
        <f t="shared" si="1"/>
        <v>0</v>
      </c>
      <c r="G86" s="634"/>
    </row>
    <row r="87" spans="1:7" ht="30" customHeight="1">
      <c r="A87" s="374" t="s">
        <v>55</v>
      </c>
      <c r="B87" s="633"/>
      <c r="C87" s="633"/>
      <c r="D87" s="633"/>
      <c r="E87" s="633"/>
      <c r="F87" s="634">
        <f t="shared" si="1"/>
        <v>0</v>
      </c>
      <c r="G87" s="634"/>
    </row>
    <row r="88" spans="1:7" ht="30" customHeight="1">
      <c r="A88" s="374" t="s">
        <v>56</v>
      </c>
      <c r="B88" s="633"/>
      <c r="C88" s="633"/>
      <c r="D88" s="633"/>
      <c r="E88" s="633"/>
      <c r="F88" s="634">
        <f t="shared" si="1"/>
        <v>0</v>
      </c>
      <c r="G88" s="634"/>
    </row>
    <row r="89" spans="1:7" ht="30" customHeight="1">
      <c r="A89" s="374" t="s">
        <v>57</v>
      </c>
      <c r="B89" s="633"/>
      <c r="C89" s="633"/>
      <c r="D89" s="633"/>
      <c r="E89" s="633"/>
      <c r="F89" s="634">
        <f t="shared" si="1"/>
        <v>0</v>
      </c>
      <c r="G89" s="634"/>
    </row>
    <row r="90" spans="1:7" ht="30" customHeight="1">
      <c r="A90" s="374" t="s">
        <v>58</v>
      </c>
      <c r="B90" s="633"/>
      <c r="C90" s="633"/>
      <c r="D90" s="633"/>
      <c r="E90" s="633"/>
      <c r="F90" s="634">
        <f t="shared" si="1"/>
        <v>0</v>
      </c>
      <c r="G90" s="634"/>
    </row>
    <row r="91" spans="1:7" ht="30" customHeight="1">
      <c r="A91" s="374" t="s">
        <v>59</v>
      </c>
      <c r="B91" s="633"/>
      <c r="C91" s="633"/>
      <c r="D91" s="633"/>
      <c r="E91" s="633"/>
      <c r="F91" s="634">
        <f t="shared" si="1"/>
        <v>0</v>
      </c>
      <c r="G91" s="634"/>
    </row>
    <row r="92" spans="1:7" ht="30" customHeight="1">
      <c r="A92" s="374" t="s">
        <v>60</v>
      </c>
      <c r="B92" s="633"/>
      <c r="C92" s="633"/>
      <c r="D92" s="633"/>
      <c r="E92" s="633"/>
      <c r="F92" s="634">
        <f t="shared" si="1"/>
        <v>0</v>
      </c>
      <c r="G92" s="634"/>
    </row>
    <row r="93" spans="1:7" ht="30" customHeight="1">
      <c r="A93" s="374" t="s">
        <v>61</v>
      </c>
      <c r="B93" s="633"/>
      <c r="C93" s="633"/>
      <c r="D93" s="633"/>
      <c r="E93" s="633"/>
      <c r="F93" s="634">
        <f t="shared" si="1"/>
        <v>0</v>
      </c>
      <c r="G93" s="634"/>
    </row>
    <row r="94" spans="1:7" ht="30" customHeight="1">
      <c r="A94" s="374" t="s">
        <v>62</v>
      </c>
      <c r="B94" s="633"/>
      <c r="C94" s="633"/>
      <c r="D94" s="633"/>
      <c r="E94" s="633"/>
      <c r="F94" s="634">
        <f t="shared" si="1"/>
        <v>0</v>
      </c>
      <c r="G94" s="634"/>
    </row>
    <row r="95" spans="1:7" ht="30" customHeight="1">
      <c r="A95" s="374" t="s">
        <v>63</v>
      </c>
      <c r="B95" s="633"/>
      <c r="C95" s="633"/>
      <c r="D95" s="633"/>
      <c r="E95" s="633"/>
      <c r="F95" s="634">
        <f t="shared" si="1"/>
        <v>0</v>
      </c>
      <c r="G95" s="634"/>
    </row>
    <row r="96" spans="1:7" ht="30" customHeight="1">
      <c r="A96" s="374" t="s">
        <v>64</v>
      </c>
      <c r="B96" s="633"/>
      <c r="C96" s="633"/>
      <c r="D96" s="633"/>
      <c r="E96" s="633"/>
      <c r="F96" s="634">
        <f t="shared" si="1"/>
        <v>0</v>
      </c>
      <c r="G96" s="634"/>
    </row>
    <row r="97" spans="1:7" ht="30" customHeight="1">
      <c r="A97" s="374" t="s">
        <v>65</v>
      </c>
      <c r="B97" s="633"/>
      <c r="C97" s="633"/>
      <c r="D97" s="633"/>
      <c r="E97" s="633"/>
      <c r="F97" s="634">
        <f t="shared" si="1"/>
        <v>0</v>
      </c>
      <c r="G97" s="634"/>
    </row>
    <row r="98" spans="1:7" ht="30" customHeight="1">
      <c r="A98" s="374" t="s">
        <v>66</v>
      </c>
      <c r="B98" s="633"/>
      <c r="C98" s="633"/>
      <c r="D98" s="633"/>
      <c r="E98" s="633"/>
      <c r="F98" s="634">
        <f t="shared" si="1"/>
        <v>0</v>
      </c>
      <c r="G98" s="634"/>
    </row>
    <row r="99" spans="1:7" ht="30" customHeight="1">
      <c r="A99" s="374" t="s">
        <v>67</v>
      </c>
      <c r="B99" s="633"/>
      <c r="C99" s="633"/>
      <c r="D99" s="633"/>
      <c r="E99" s="633"/>
      <c r="F99" s="634">
        <f t="shared" si="1"/>
        <v>0</v>
      </c>
      <c r="G99" s="634"/>
    </row>
    <row r="100" spans="1:7" ht="30" customHeight="1">
      <c r="A100" s="374" t="s">
        <v>68</v>
      </c>
      <c r="B100" s="633"/>
      <c r="C100" s="633"/>
      <c r="D100" s="633"/>
      <c r="E100" s="633"/>
      <c r="F100" s="634">
        <f t="shared" si="1"/>
        <v>0</v>
      </c>
      <c r="G100" s="634"/>
    </row>
    <row r="101" spans="1:7" ht="30" customHeight="1">
      <c r="A101" s="374" t="s">
        <v>420</v>
      </c>
      <c r="B101" s="633"/>
      <c r="C101" s="633"/>
      <c r="D101" s="633"/>
      <c r="E101" s="633"/>
      <c r="F101" s="634">
        <f t="shared" si="1"/>
        <v>0</v>
      </c>
      <c r="G101" s="634"/>
    </row>
    <row r="102" spans="1:7" ht="30" customHeight="1">
      <c r="A102" s="374" t="s">
        <v>421</v>
      </c>
      <c r="B102" s="633"/>
      <c r="C102" s="633"/>
      <c r="D102" s="633"/>
      <c r="E102" s="633"/>
      <c r="F102" s="634">
        <f t="shared" si="1"/>
        <v>0</v>
      </c>
      <c r="G102" s="634"/>
    </row>
    <row r="103" spans="1:7" ht="30" customHeight="1">
      <c r="A103" s="374" t="s">
        <v>422</v>
      </c>
      <c r="B103" s="633"/>
      <c r="C103" s="633"/>
      <c r="D103" s="633"/>
      <c r="E103" s="633"/>
      <c r="F103" s="634">
        <f t="shared" si="1"/>
        <v>0</v>
      </c>
      <c r="G103" s="634"/>
    </row>
    <row r="104" spans="1:7" ht="30" customHeight="1">
      <c r="A104" s="374" t="s">
        <v>69</v>
      </c>
      <c r="B104" s="633"/>
      <c r="C104" s="633"/>
      <c r="D104" s="633"/>
      <c r="E104" s="633"/>
      <c r="F104" s="634">
        <f t="shared" si="1"/>
        <v>0</v>
      </c>
      <c r="G104" s="634"/>
    </row>
    <row r="105" spans="1:7" ht="30" customHeight="1">
      <c r="A105" s="374" t="s">
        <v>423</v>
      </c>
      <c r="B105" s="633"/>
      <c r="C105" s="633"/>
      <c r="D105" s="633"/>
      <c r="E105" s="633"/>
      <c r="F105" s="634">
        <f t="shared" si="1"/>
        <v>0</v>
      </c>
      <c r="G105" s="634"/>
    </row>
    <row r="106" spans="1:7" ht="30" customHeight="1">
      <c r="A106" s="374" t="s">
        <v>424</v>
      </c>
      <c r="B106" s="633"/>
      <c r="C106" s="633"/>
      <c r="D106" s="633"/>
      <c r="E106" s="633"/>
      <c r="F106" s="634">
        <f t="shared" si="1"/>
        <v>0</v>
      </c>
      <c r="G106" s="634"/>
    </row>
    <row r="107" spans="1:7" ht="30" customHeight="1">
      <c r="A107" s="374" t="s">
        <v>425</v>
      </c>
      <c r="B107" s="633"/>
      <c r="C107" s="633"/>
      <c r="D107" s="633"/>
      <c r="E107" s="633"/>
      <c r="F107" s="634">
        <f t="shared" si="1"/>
        <v>0</v>
      </c>
      <c r="G107" s="634"/>
    </row>
    <row r="108" spans="1:7" ht="30" customHeight="1">
      <c r="A108" s="374" t="s">
        <v>70</v>
      </c>
      <c r="B108" s="633"/>
      <c r="C108" s="633"/>
      <c r="D108" s="633"/>
      <c r="E108" s="633"/>
      <c r="F108" s="634">
        <f t="shared" si="1"/>
        <v>0</v>
      </c>
      <c r="G108" s="634"/>
    </row>
    <row r="109" spans="1:7" ht="30" customHeight="1">
      <c r="A109" s="374" t="s">
        <v>71</v>
      </c>
      <c r="B109" s="633"/>
      <c r="C109" s="633"/>
      <c r="D109" s="633"/>
      <c r="E109" s="633"/>
      <c r="F109" s="634">
        <f t="shared" si="1"/>
        <v>0</v>
      </c>
      <c r="G109" s="634"/>
    </row>
    <row r="110" spans="1:7" ht="30" customHeight="1">
      <c r="A110" s="374" t="s">
        <v>72</v>
      </c>
      <c r="B110" s="633"/>
      <c r="C110" s="633"/>
      <c r="D110" s="633"/>
      <c r="E110" s="633"/>
      <c r="F110" s="634">
        <f t="shared" si="1"/>
        <v>0</v>
      </c>
      <c r="G110" s="634"/>
    </row>
    <row r="111" spans="1:7" ht="30" customHeight="1">
      <c r="A111" s="374" t="s">
        <v>73</v>
      </c>
      <c r="B111" s="633"/>
      <c r="C111" s="633"/>
      <c r="D111" s="633"/>
      <c r="E111" s="633"/>
      <c r="F111" s="634">
        <f t="shared" si="1"/>
        <v>0</v>
      </c>
      <c r="G111" s="634"/>
    </row>
    <row r="112" spans="1:7" ht="30" customHeight="1">
      <c r="A112" s="374" t="s">
        <v>74</v>
      </c>
      <c r="B112" s="633"/>
      <c r="C112" s="633"/>
      <c r="D112" s="633"/>
      <c r="E112" s="633"/>
      <c r="F112" s="634">
        <f t="shared" si="1"/>
        <v>0</v>
      </c>
      <c r="G112" s="634"/>
    </row>
    <row r="113" spans="1:7" ht="30" customHeight="1">
      <c r="A113" s="374" t="s">
        <v>426</v>
      </c>
      <c r="B113" s="633"/>
      <c r="C113" s="633"/>
      <c r="D113" s="633"/>
      <c r="E113" s="633"/>
      <c r="F113" s="634">
        <f t="shared" si="1"/>
        <v>0</v>
      </c>
      <c r="G113" s="634"/>
    </row>
    <row r="114" spans="1:7" ht="30" customHeight="1">
      <c r="A114" s="374" t="s">
        <v>75</v>
      </c>
      <c r="B114" s="633"/>
      <c r="C114" s="633"/>
      <c r="D114" s="633"/>
      <c r="E114" s="633"/>
      <c r="F114" s="634">
        <f t="shared" si="1"/>
        <v>0</v>
      </c>
      <c r="G114" s="634"/>
    </row>
    <row r="115" spans="1:7" ht="30" customHeight="1">
      <c r="A115" s="374" t="s">
        <v>76</v>
      </c>
      <c r="B115" s="642"/>
      <c r="C115" s="642"/>
      <c r="D115" s="642"/>
      <c r="E115" s="642"/>
      <c r="F115" s="643">
        <f t="shared" si="1"/>
        <v>0</v>
      </c>
      <c r="G115" s="643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">
      <c r="A118" s="639" t="s">
        <v>526</v>
      </c>
      <c r="B118" s="639"/>
      <c r="C118" s="639"/>
      <c r="D118" s="639"/>
      <c r="E118" s="639"/>
      <c r="F118" s="639"/>
      <c r="G118" s="639"/>
      <c r="H118" s="639"/>
    </row>
    <row r="119" spans="1:13" s="420" customFormat="1" ht="23.25" customHeight="1">
      <c r="A119" s="529" t="s">
        <v>428</v>
      </c>
      <c r="B119" s="529"/>
      <c r="C119" s="529"/>
      <c r="D119" s="529"/>
      <c r="E119" s="529"/>
      <c r="F119" s="529"/>
      <c r="G119" s="529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9" t="s">
        <v>429</v>
      </c>
      <c r="B121" s="529"/>
      <c r="C121" s="529"/>
      <c r="D121" s="529"/>
      <c r="E121" s="529"/>
      <c r="F121" s="529"/>
      <c r="G121" s="529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6" t="s">
        <v>26</v>
      </c>
      <c r="B123" s="626"/>
      <c r="C123" s="626"/>
      <c r="D123" s="199"/>
      <c r="E123" s="199"/>
      <c r="F123" s="199"/>
      <c r="G123" s="199"/>
    </row>
    <row r="124" spans="1:3" ht="30" customHeight="1">
      <c r="A124" s="261" t="s">
        <v>386</v>
      </c>
      <c r="B124" s="640" t="s">
        <v>277</v>
      </c>
      <c r="C124" s="640"/>
    </row>
    <row r="125" spans="1:3" ht="30" customHeight="1">
      <c r="A125" s="240" t="s">
        <v>387</v>
      </c>
      <c r="B125" s="641">
        <v>1950</v>
      </c>
      <c r="C125" s="641"/>
    </row>
    <row r="126" spans="1:3" ht="30" customHeight="1">
      <c r="A126" s="241" t="s">
        <v>388</v>
      </c>
      <c r="B126" s="644"/>
      <c r="C126" s="644"/>
    </row>
    <row r="127" spans="1:3" ht="15" customHeight="1">
      <c r="A127" s="68" t="s">
        <v>77</v>
      </c>
      <c r="B127" s="638">
        <f>SUM(B125:C126)</f>
        <v>1950</v>
      </c>
      <c r="C127" s="638"/>
    </row>
    <row r="129" spans="1:7" ht="1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0">
      <selection activeCell="B10" sqref="B10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5" t="s">
        <v>28</v>
      </c>
      <c r="B1" s="645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" customHeight="1">
      <c r="A3" s="240" t="s">
        <v>390</v>
      </c>
      <c r="B3" s="306">
        <v>10</v>
      </c>
    </row>
    <row r="4" spans="1:4" ht="24.9" customHeight="1">
      <c r="A4" s="166" t="s">
        <v>391</v>
      </c>
      <c r="B4" s="307"/>
      <c r="D4" s="204"/>
    </row>
    <row r="5" spans="1:2" ht="24.9" customHeight="1">
      <c r="A5" s="241" t="s">
        <v>392</v>
      </c>
      <c r="B5" s="308"/>
    </row>
    <row r="6" spans="1:2" ht="10.5" customHeight="1">
      <c r="A6" s="646"/>
      <c r="B6" s="647"/>
    </row>
    <row r="7" spans="1:2" s="201" customFormat="1" ht="30" customHeight="1">
      <c r="A7" s="645" t="s">
        <v>29</v>
      </c>
      <c r="B7" s="645"/>
    </row>
    <row r="8" spans="1:2" ht="30" customHeight="1">
      <c r="A8" s="268" t="s">
        <v>393</v>
      </c>
      <c r="B8" s="269" t="s">
        <v>341</v>
      </c>
    </row>
    <row r="9" spans="1:2" ht="24.9" customHeight="1">
      <c r="A9" s="240" t="s">
        <v>394</v>
      </c>
      <c r="B9" s="306"/>
    </row>
    <row r="10" spans="1:2" ht="24.9" customHeight="1">
      <c r="A10" s="166" t="s">
        <v>395</v>
      </c>
      <c r="B10" s="307"/>
    </row>
    <row r="11" spans="1:2" ht="24.9" customHeight="1">
      <c r="A11" s="166" t="s">
        <v>396</v>
      </c>
      <c r="B11" s="307"/>
    </row>
    <row r="12" spans="1:2" ht="24.9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406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T43" activePane="bottomRight" state="frozen"/>
      <selection pane="topLeft" activeCell="C7" sqref="C7"/>
      <selection pane="topRight" activeCell="C7" sqref="C7"/>
      <selection pane="bottomLeft" activeCell="C7" sqref="C7"/>
      <selection pane="bottomRight" activeCell="L23" sqref="L23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1" t="s">
        <v>443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36.75" customHeight="1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492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>
        <v>3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0</v>
      </c>
      <c r="Y10" s="221">
        <f t="shared" si="2"/>
        <v>3</v>
      </c>
      <c r="Z10" s="271">
        <f t="shared" si="0"/>
        <v>3</v>
      </c>
    </row>
    <row r="11" spans="1:26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6</v>
      </c>
      <c r="Z11" s="271">
        <f t="shared" si="0"/>
        <v>6</v>
      </c>
    </row>
    <row r="12" spans="1:26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3</v>
      </c>
      <c r="Z12" s="271">
        <f t="shared" si="0"/>
        <v>3</v>
      </c>
    </row>
    <row r="13" spans="1:26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12</v>
      </c>
      <c r="K21" s="367">
        <v>7</v>
      </c>
      <c r="L21" s="366">
        <v>17</v>
      </c>
      <c r="M21" s="367">
        <v>13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29</v>
      </c>
      <c r="Y21" s="221">
        <f t="shared" si="2"/>
        <v>20</v>
      </c>
      <c r="Z21" s="271">
        <f t="shared" si="0"/>
        <v>49</v>
      </c>
    </row>
    <row r="22" spans="1:26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13</v>
      </c>
      <c r="K48" s="273">
        <f t="shared" si="3"/>
        <v>19</v>
      </c>
      <c r="L48" s="273">
        <f t="shared" si="3"/>
        <v>17</v>
      </c>
      <c r="M48" s="273">
        <f t="shared" si="3"/>
        <v>13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30</v>
      </c>
      <c r="Y48" s="274">
        <f>SUM(Y4:Y47)</f>
        <v>32</v>
      </c>
      <c r="Z48" s="273">
        <f>X48+Y48</f>
        <v>62</v>
      </c>
    </row>
    <row r="49" spans="1:26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2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U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V39" sqref="V39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2" t="s">
        <v>444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28" s="53" customFormat="1" ht="19.5" customHeight="1">
      <c r="A2" s="537" t="s">
        <v>84</v>
      </c>
      <c r="B2" s="537" t="s">
        <v>85</v>
      </c>
      <c r="C2" s="537"/>
      <c r="D2" s="537" t="s">
        <v>86</v>
      </c>
      <c r="E2" s="537"/>
      <c r="F2" s="537" t="s">
        <v>87</v>
      </c>
      <c r="G2" s="537"/>
      <c r="H2" s="537" t="s">
        <v>88</v>
      </c>
      <c r="I2" s="537"/>
      <c r="J2" s="537" t="s">
        <v>89</v>
      </c>
      <c r="K2" s="537"/>
      <c r="L2" s="537" t="s">
        <v>90</v>
      </c>
      <c r="M2" s="537"/>
      <c r="N2" s="537" t="s">
        <v>91</v>
      </c>
      <c r="O2" s="537"/>
      <c r="P2" s="537" t="s">
        <v>92</v>
      </c>
      <c r="Q2" s="537"/>
      <c r="R2" s="537" t="s">
        <v>93</v>
      </c>
      <c r="S2" s="537"/>
      <c r="T2" s="537" t="s">
        <v>94</v>
      </c>
      <c r="U2" s="537"/>
      <c r="V2" s="537" t="s">
        <v>95</v>
      </c>
      <c r="W2" s="537"/>
      <c r="X2" s="537" t="s">
        <v>96</v>
      </c>
      <c r="Y2" s="537"/>
      <c r="Z2" s="537" t="s">
        <v>41</v>
      </c>
      <c r="AA2" s="537"/>
      <c r="AB2" s="537" t="s">
        <v>41</v>
      </c>
    </row>
    <row r="3" spans="1:28" s="53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31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1</v>
      </c>
      <c r="N10" s="314"/>
      <c r="O10" s="358">
        <v>2</v>
      </c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3</v>
      </c>
      <c r="AB10" s="225">
        <f t="shared" si="1"/>
        <v>3</v>
      </c>
      <c r="AC10" s="212">
        <f>'Quadro 1'!X10</f>
        <v>0</v>
      </c>
      <c r="AD10" s="212">
        <f>'Quadro 1'!Y10</f>
        <v>3</v>
      </c>
      <c r="AE10" s="212">
        <f>'Quadro 1'!Z10</f>
        <v>3</v>
      </c>
    </row>
    <row r="11" spans="1:31" s="69" customFormat="1" ht="24.9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2</v>
      </c>
      <c r="N11" s="314"/>
      <c r="O11" s="358">
        <v>3</v>
      </c>
      <c r="P11" s="314"/>
      <c r="Q11" s="358"/>
      <c r="R11" s="314"/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6</v>
      </c>
      <c r="AB11" s="225">
        <f t="shared" si="1"/>
        <v>6</v>
      </c>
      <c r="AC11" s="212">
        <f>'Quadro 1'!X11</f>
        <v>0</v>
      </c>
      <c r="AD11" s="212">
        <f>'Quadro 1'!Y11</f>
        <v>6</v>
      </c>
      <c r="AE11" s="212">
        <f>'Quadro 1'!Z11</f>
        <v>6</v>
      </c>
    </row>
    <row r="12" spans="1:31" s="69" customFormat="1" ht="24.9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>
        <v>2</v>
      </c>
      <c r="R12" s="314"/>
      <c r="S12" s="358"/>
      <c r="T12" s="314"/>
      <c r="U12" s="358">
        <v>1</v>
      </c>
      <c r="V12" s="314"/>
      <c r="W12" s="358"/>
      <c r="X12" s="314"/>
      <c r="Y12" s="358"/>
      <c r="Z12" s="225">
        <f t="shared" si="0"/>
        <v>0</v>
      </c>
      <c r="AA12" s="225">
        <f t="shared" si="0"/>
        <v>3</v>
      </c>
      <c r="AB12" s="225">
        <f t="shared" si="1"/>
        <v>3</v>
      </c>
      <c r="AC12" s="212">
        <f>'Quadro 1'!X12</f>
        <v>0</v>
      </c>
      <c r="AD12" s="212">
        <f>'Quadro 1'!Y12</f>
        <v>3</v>
      </c>
      <c r="AE12" s="212">
        <f>'Quadro 1'!Z12</f>
        <v>3</v>
      </c>
    </row>
    <row r="13" spans="1:31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>
      <c r="A21" s="374" t="s">
        <v>57</v>
      </c>
      <c r="B21" s="366"/>
      <c r="C21" s="367"/>
      <c r="D21" s="314">
        <v>2</v>
      </c>
      <c r="E21" s="358"/>
      <c r="F21" s="314">
        <v>1</v>
      </c>
      <c r="G21" s="358">
        <v>1</v>
      </c>
      <c r="H21" s="314">
        <v>1</v>
      </c>
      <c r="I21" s="358">
        <v>1</v>
      </c>
      <c r="J21" s="314">
        <v>1</v>
      </c>
      <c r="K21" s="358">
        <v>1</v>
      </c>
      <c r="L21" s="314">
        <v>10</v>
      </c>
      <c r="M21" s="358">
        <v>11</v>
      </c>
      <c r="N21" s="314">
        <v>12</v>
      </c>
      <c r="O21" s="358">
        <v>5</v>
      </c>
      <c r="P21" s="314">
        <v>1</v>
      </c>
      <c r="Q21" s="358">
        <v>1</v>
      </c>
      <c r="R21" s="314"/>
      <c r="S21" s="358"/>
      <c r="T21" s="314">
        <v>1</v>
      </c>
      <c r="U21" s="358"/>
      <c r="V21" s="314"/>
      <c r="W21" s="358"/>
      <c r="X21" s="314"/>
      <c r="Y21" s="358"/>
      <c r="Z21" s="225">
        <f t="shared" si="2"/>
        <v>29</v>
      </c>
      <c r="AA21" s="225">
        <f t="shared" si="2"/>
        <v>20</v>
      </c>
      <c r="AB21" s="225">
        <f t="shared" si="1"/>
        <v>49</v>
      </c>
      <c r="AC21" s="212">
        <f>'Quadro 1'!X21</f>
        <v>29</v>
      </c>
      <c r="AD21" s="212">
        <f>'Quadro 1'!Y21</f>
        <v>20</v>
      </c>
      <c r="AE21" s="212">
        <f>'Quadro 1'!Z21</f>
        <v>49</v>
      </c>
    </row>
    <row r="22" spans="1:31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2</v>
      </c>
      <c r="E48" s="226">
        <f t="shared" si="3"/>
        <v>0</v>
      </c>
      <c r="F48" s="226">
        <f t="shared" si="3"/>
        <v>1</v>
      </c>
      <c r="G48" s="226">
        <f t="shared" si="3"/>
        <v>1</v>
      </c>
      <c r="H48" s="226">
        <f t="shared" si="3"/>
        <v>1</v>
      </c>
      <c r="I48" s="226">
        <f t="shared" si="3"/>
        <v>1</v>
      </c>
      <c r="J48" s="226">
        <f t="shared" si="3"/>
        <v>2</v>
      </c>
      <c r="K48" s="226">
        <f t="shared" si="3"/>
        <v>1</v>
      </c>
      <c r="L48" s="226">
        <f t="shared" si="3"/>
        <v>10</v>
      </c>
      <c r="M48" s="226">
        <f t="shared" si="3"/>
        <v>14</v>
      </c>
      <c r="N48" s="226">
        <f t="shared" si="3"/>
        <v>12</v>
      </c>
      <c r="O48" s="226">
        <f t="shared" si="3"/>
        <v>10</v>
      </c>
      <c r="P48" s="226">
        <f t="shared" si="3"/>
        <v>1</v>
      </c>
      <c r="Q48" s="226">
        <f t="shared" si="3"/>
        <v>3</v>
      </c>
      <c r="R48" s="226">
        <f t="shared" si="3"/>
        <v>0</v>
      </c>
      <c r="S48" s="226">
        <f t="shared" si="3"/>
        <v>0</v>
      </c>
      <c r="T48" s="226">
        <f t="shared" si="3"/>
        <v>1</v>
      </c>
      <c r="U48" s="226">
        <f t="shared" si="3"/>
        <v>2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30</v>
      </c>
      <c r="AA48" s="226">
        <f t="shared" si="3"/>
        <v>32</v>
      </c>
      <c r="AB48" s="226">
        <f>Z48+AA48</f>
        <v>62</v>
      </c>
    </row>
    <row r="49" spans="1:28" s="53" customFormat="1" ht="9.9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Z49" s="70">
        <f>'Quadro 1'!X48</f>
        <v>30</v>
      </c>
      <c r="AA49" s="70">
        <f>'Quadro 1'!Y48</f>
        <v>32</v>
      </c>
      <c r="AB49" s="70">
        <f>'Quadro 1'!Z48</f>
        <v>62</v>
      </c>
    </row>
    <row r="50" spans="1:28" s="53" customFormat="1" ht="21.75" customHeight="1">
      <c r="A50" s="537" t="s">
        <v>78</v>
      </c>
      <c r="B50" s="537" t="s">
        <v>85</v>
      </c>
      <c r="C50" s="537"/>
      <c r="D50" s="537" t="s">
        <v>86</v>
      </c>
      <c r="E50" s="537"/>
      <c r="F50" s="537" t="s">
        <v>87</v>
      </c>
      <c r="G50" s="537"/>
      <c r="H50" s="537" t="s">
        <v>88</v>
      </c>
      <c r="I50" s="537"/>
      <c r="J50" s="537" t="s">
        <v>89</v>
      </c>
      <c r="K50" s="537"/>
      <c r="L50" s="537" t="s">
        <v>90</v>
      </c>
      <c r="M50" s="537"/>
      <c r="N50" s="537" t="s">
        <v>91</v>
      </c>
      <c r="O50" s="537"/>
      <c r="P50" s="537" t="s">
        <v>92</v>
      </c>
      <c r="Q50" s="537"/>
      <c r="R50" s="537" t="s">
        <v>93</v>
      </c>
      <c r="S50" s="537"/>
      <c r="T50" s="537" t="s">
        <v>94</v>
      </c>
      <c r="U50" s="537"/>
      <c r="V50" s="537" t="s">
        <v>95</v>
      </c>
      <c r="W50" s="537"/>
      <c r="X50" s="537" t="s">
        <v>96</v>
      </c>
      <c r="Y50" s="537"/>
      <c r="Z50" s="537" t="s">
        <v>41</v>
      </c>
      <c r="AA50" s="537"/>
      <c r="AB50" s="537" t="s">
        <v>41</v>
      </c>
    </row>
    <row r="51" spans="1:28" s="53" customFormat="1" ht="15" customHeight="1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31" s="69" customFormat="1" ht="24.9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Q4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22" sqref="I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2" s="53" customFormat="1" ht="15" customHeight="1">
      <c r="A2" s="537" t="s">
        <v>97</v>
      </c>
      <c r="B2" s="537" t="s">
        <v>98</v>
      </c>
      <c r="C2" s="537"/>
      <c r="D2" s="537" t="s">
        <v>99</v>
      </c>
      <c r="E2" s="537"/>
      <c r="F2" s="537" t="s">
        <v>100</v>
      </c>
      <c r="G2" s="537"/>
      <c r="H2" s="537" t="s">
        <v>101</v>
      </c>
      <c r="I2" s="537"/>
      <c r="J2" s="537" t="s">
        <v>102</v>
      </c>
      <c r="K2" s="537"/>
      <c r="L2" s="537" t="s">
        <v>103</v>
      </c>
      <c r="M2" s="537"/>
      <c r="N2" s="537" t="s">
        <v>104</v>
      </c>
      <c r="O2" s="537"/>
      <c r="P2" s="537" t="s">
        <v>105</v>
      </c>
      <c r="Q2" s="537"/>
      <c r="R2" s="537" t="s">
        <v>106</v>
      </c>
      <c r="S2" s="537"/>
      <c r="T2" s="537" t="s">
        <v>41</v>
      </c>
      <c r="U2" s="537"/>
      <c r="V2" s="537" t="s">
        <v>41</v>
      </c>
    </row>
    <row r="3" spans="1:22" s="53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7"/>
    </row>
    <row r="4" spans="1:25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>
      <c r="A10" s="374" t="s">
        <v>45</v>
      </c>
      <c r="B10" s="366"/>
      <c r="C10" s="367"/>
      <c r="D10" s="314"/>
      <c r="E10" s="358"/>
      <c r="F10" s="314"/>
      <c r="G10" s="358">
        <v>1</v>
      </c>
      <c r="H10" s="314"/>
      <c r="I10" s="358">
        <v>2</v>
      </c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0</v>
      </c>
      <c r="U10" s="225">
        <f t="shared" si="0"/>
        <v>3</v>
      </c>
      <c r="V10" s="225">
        <f t="shared" si="1"/>
        <v>3</v>
      </c>
      <c r="W10" s="212">
        <f>'Quadro 1'!X10</f>
        <v>0</v>
      </c>
      <c r="X10" s="212">
        <f>'Quadro 1'!Y10</f>
        <v>3</v>
      </c>
      <c r="Y10" s="212">
        <f>'Quadro 1'!Z10</f>
        <v>3</v>
      </c>
    </row>
    <row r="11" spans="1:25" s="69" customFormat="1" ht="24.9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>
        <v>5</v>
      </c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6</v>
      </c>
      <c r="V11" s="225">
        <f t="shared" si="1"/>
        <v>6</v>
      </c>
      <c r="W11" s="212">
        <f>'Quadro 1'!X11</f>
        <v>0</v>
      </c>
      <c r="X11" s="212">
        <f>'Quadro 1'!Y11</f>
        <v>6</v>
      </c>
      <c r="Y11" s="212">
        <f>'Quadro 1'!Z11</f>
        <v>6</v>
      </c>
    </row>
    <row r="12" spans="1:25" s="69" customFormat="1" ht="24.9" customHeight="1">
      <c r="A12" s="374" t="s">
        <v>47</v>
      </c>
      <c r="B12" s="366"/>
      <c r="C12" s="367"/>
      <c r="D12" s="314"/>
      <c r="E12" s="358"/>
      <c r="F12" s="314"/>
      <c r="G12" s="358">
        <v>1</v>
      </c>
      <c r="H12" s="314"/>
      <c r="I12" s="358">
        <v>2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3</v>
      </c>
      <c r="V12" s="225">
        <f t="shared" si="1"/>
        <v>3</v>
      </c>
      <c r="W12" s="212">
        <f>'Quadro 1'!X12</f>
        <v>0</v>
      </c>
      <c r="X12" s="212">
        <f>'Quadro 1'!Y12</f>
        <v>3</v>
      </c>
      <c r="Y12" s="212">
        <f>'Quadro 1'!Z12</f>
        <v>3</v>
      </c>
    </row>
    <row r="13" spans="1:25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>
      <c r="A21" s="374" t="s">
        <v>57</v>
      </c>
      <c r="B21" s="366">
        <v>20</v>
      </c>
      <c r="C21" s="367">
        <v>14</v>
      </c>
      <c r="D21" s="314">
        <v>1</v>
      </c>
      <c r="E21" s="358">
        <v>2</v>
      </c>
      <c r="F21" s="314">
        <v>2</v>
      </c>
      <c r="G21" s="358"/>
      <c r="H21" s="314">
        <v>6</v>
      </c>
      <c r="I21" s="358">
        <v>4</v>
      </c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29</v>
      </c>
      <c r="U21" s="225">
        <f t="shared" si="0"/>
        <v>20</v>
      </c>
      <c r="V21" s="225">
        <f t="shared" si="1"/>
        <v>49</v>
      </c>
      <c r="W21" s="212">
        <f>'Quadro 1'!X21</f>
        <v>29</v>
      </c>
      <c r="X21" s="212">
        <f>'Quadro 1'!Y21</f>
        <v>20</v>
      </c>
      <c r="Y21" s="212">
        <f>'Quadro 1'!Z21</f>
        <v>49</v>
      </c>
    </row>
    <row r="22" spans="1:25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20</v>
      </c>
      <c r="C48" s="226">
        <f t="shared" si="2"/>
        <v>14</v>
      </c>
      <c r="D48" s="226">
        <f t="shared" si="2"/>
        <v>1</v>
      </c>
      <c r="E48" s="226">
        <f t="shared" si="2"/>
        <v>2</v>
      </c>
      <c r="F48" s="226">
        <f t="shared" si="2"/>
        <v>2</v>
      </c>
      <c r="G48" s="226">
        <f t="shared" si="2"/>
        <v>3</v>
      </c>
      <c r="H48" s="226">
        <f t="shared" si="2"/>
        <v>7</v>
      </c>
      <c r="I48" s="226">
        <f t="shared" si="2"/>
        <v>13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30</v>
      </c>
      <c r="U48" s="226">
        <f>SUM(U4:U47)</f>
        <v>32</v>
      </c>
      <c r="V48" s="226">
        <f>T48+U48</f>
        <v>62</v>
      </c>
    </row>
    <row r="49" spans="20:22" s="53" customFormat="1" ht="9.9" customHeight="1">
      <c r="T49" s="71">
        <f>'Quadro 1'!X48</f>
        <v>30</v>
      </c>
      <c r="U49" s="71">
        <f>'Quadro 1'!Y48</f>
        <v>32</v>
      </c>
      <c r="V49" s="71">
        <f>'Quadro 1'!Z48</f>
        <v>62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" customHeight="1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26" s="476" customFormat="1" ht="14.25" customHeight="1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Q4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22" sqref="B2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4" s="72" customFormat="1" ht="24.9" customHeight="1">
      <c r="A2" s="537" t="s">
        <v>107</v>
      </c>
      <c r="B2" s="537" t="s">
        <v>108</v>
      </c>
      <c r="C2" s="537"/>
      <c r="D2" s="537" t="s">
        <v>109</v>
      </c>
      <c r="E2" s="537"/>
      <c r="F2" s="537" t="s">
        <v>110</v>
      </c>
      <c r="G2" s="537"/>
      <c r="H2" s="537" t="s">
        <v>111</v>
      </c>
      <c r="I2" s="537"/>
      <c r="J2" s="537" t="s">
        <v>112</v>
      </c>
      <c r="K2" s="537"/>
      <c r="L2" s="537" t="s">
        <v>113</v>
      </c>
      <c r="M2" s="537"/>
      <c r="N2" s="537" t="s">
        <v>114</v>
      </c>
      <c r="O2" s="537"/>
      <c r="P2" s="537" t="s">
        <v>115</v>
      </c>
      <c r="Q2" s="537"/>
      <c r="R2" s="537" t="s">
        <v>116</v>
      </c>
      <c r="S2" s="537"/>
      <c r="T2" s="537" t="s">
        <v>117</v>
      </c>
      <c r="U2" s="537"/>
      <c r="V2" s="537" t="s">
        <v>41</v>
      </c>
      <c r="W2" s="537"/>
      <c r="X2" s="537" t="s">
        <v>77</v>
      </c>
    </row>
    <row r="3" spans="1:24" s="72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7"/>
    </row>
    <row r="4" spans="1:27" s="74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1</v>
      </c>
      <c r="P10" s="314"/>
      <c r="Q10" s="358">
        <v>2</v>
      </c>
      <c r="R10" s="314"/>
      <c r="S10" s="358"/>
      <c r="T10" s="314"/>
      <c r="U10" s="358"/>
      <c r="V10" s="225">
        <f t="shared" si="0"/>
        <v>0</v>
      </c>
      <c r="W10" s="225">
        <f t="shared" si="0"/>
        <v>3</v>
      </c>
      <c r="X10" s="225">
        <f t="shared" si="1"/>
        <v>3</v>
      </c>
      <c r="Y10" s="73">
        <f>'Quadro 1'!X10</f>
        <v>0</v>
      </c>
      <c r="Z10" s="73">
        <f>'Quadro 1'!Y10</f>
        <v>3</v>
      </c>
      <c r="AA10" s="73">
        <f>'Quadro 1'!Z10</f>
        <v>3</v>
      </c>
    </row>
    <row r="11" spans="1:27" s="74" customFormat="1" ht="24.9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6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6</v>
      </c>
      <c r="X11" s="225">
        <f t="shared" si="1"/>
        <v>6</v>
      </c>
      <c r="Y11" s="73">
        <f>'Quadro 1'!X11</f>
        <v>0</v>
      </c>
      <c r="Z11" s="73">
        <f>'Quadro 1'!Y11</f>
        <v>6</v>
      </c>
      <c r="AA11" s="73">
        <f>'Quadro 1'!Z11</f>
        <v>6</v>
      </c>
    </row>
    <row r="12" spans="1:27" s="74" customFormat="1" ht="24.9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2</v>
      </c>
      <c r="J12" s="314"/>
      <c r="K12" s="358"/>
      <c r="L12" s="314"/>
      <c r="M12" s="358">
        <v>1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3</v>
      </c>
      <c r="X12" s="225">
        <f t="shared" si="1"/>
        <v>3</v>
      </c>
      <c r="Y12" s="73">
        <f>'Quadro 1'!X12</f>
        <v>0</v>
      </c>
      <c r="Z12" s="73">
        <f>'Quadro 1'!Y12</f>
        <v>3</v>
      </c>
      <c r="AA12" s="73">
        <f>'Quadro 1'!Z12</f>
        <v>3</v>
      </c>
    </row>
    <row r="13" spans="1:27" s="74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10</v>
      </c>
      <c r="Q21" s="358"/>
      <c r="R21" s="314">
        <v>9</v>
      </c>
      <c r="S21" s="358">
        <v>12</v>
      </c>
      <c r="T21" s="314">
        <v>10</v>
      </c>
      <c r="U21" s="358">
        <v>8</v>
      </c>
      <c r="V21" s="225">
        <f t="shared" si="0"/>
        <v>29</v>
      </c>
      <c r="W21" s="225">
        <f t="shared" si="0"/>
        <v>20</v>
      </c>
      <c r="X21" s="225">
        <f t="shared" si="1"/>
        <v>49</v>
      </c>
      <c r="Y21" s="73">
        <f>'Quadro 1'!X21</f>
        <v>29</v>
      </c>
      <c r="Z21" s="73">
        <f>'Quadro 1'!Y21</f>
        <v>20</v>
      </c>
      <c r="AA21" s="73">
        <f>'Quadro 1'!Z21</f>
        <v>49</v>
      </c>
    </row>
    <row r="22" spans="1:27" s="74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7</v>
      </c>
      <c r="N48" s="226">
        <f t="shared" si="2"/>
        <v>0</v>
      </c>
      <c r="O48" s="226">
        <f t="shared" si="2"/>
        <v>1</v>
      </c>
      <c r="P48" s="226">
        <f t="shared" si="2"/>
        <v>10</v>
      </c>
      <c r="Q48" s="226">
        <f t="shared" si="2"/>
        <v>2</v>
      </c>
      <c r="R48" s="226">
        <f t="shared" si="2"/>
        <v>9</v>
      </c>
      <c r="S48" s="226">
        <f t="shared" si="2"/>
        <v>12</v>
      </c>
      <c r="T48" s="226">
        <f t="shared" si="2"/>
        <v>10</v>
      </c>
      <c r="U48" s="226">
        <f t="shared" si="2"/>
        <v>8</v>
      </c>
      <c r="V48" s="226">
        <f t="shared" si="2"/>
        <v>30</v>
      </c>
      <c r="W48" s="226">
        <f t="shared" si="2"/>
        <v>32</v>
      </c>
      <c r="X48" s="226">
        <f>V48+W48</f>
        <v>62</v>
      </c>
    </row>
    <row r="49" spans="1:24" s="53" customFormat="1" ht="9.9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75"/>
      <c r="V49" s="70">
        <f>'Quadro 1'!X48</f>
        <v>30</v>
      </c>
      <c r="W49" s="70">
        <f>'Quadro 1'!Y48</f>
        <v>32</v>
      </c>
      <c r="X49" s="70">
        <f>'Quadro 1'!Z48</f>
        <v>62</v>
      </c>
    </row>
    <row r="50" spans="1:24" s="72" customFormat="1" ht="24.9" customHeight="1">
      <c r="A50" s="537" t="s">
        <v>107</v>
      </c>
      <c r="B50" s="537" t="s">
        <v>108</v>
      </c>
      <c r="C50" s="537"/>
      <c r="D50" s="537" t="s">
        <v>109</v>
      </c>
      <c r="E50" s="537"/>
      <c r="F50" s="537" t="s">
        <v>110</v>
      </c>
      <c r="G50" s="537"/>
      <c r="H50" s="537" t="s">
        <v>111</v>
      </c>
      <c r="I50" s="537"/>
      <c r="J50" s="537" t="s">
        <v>112</v>
      </c>
      <c r="K50" s="537"/>
      <c r="L50" s="537" t="s">
        <v>113</v>
      </c>
      <c r="M50" s="537"/>
      <c r="N50" s="537" t="s">
        <v>114</v>
      </c>
      <c r="O50" s="537"/>
      <c r="P50" s="537" t="s">
        <v>115</v>
      </c>
      <c r="Q50" s="537"/>
      <c r="R50" s="537" t="s">
        <v>116</v>
      </c>
      <c r="S50" s="537"/>
      <c r="T50" s="537" t="s">
        <v>117</v>
      </c>
      <c r="U50" s="537"/>
      <c r="V50" s="537" t="s">
        <v>41</v>
      </c>
      <c r="W50" s="537"/>
      <c r="X50" s="537" t="s">
        <v>77</v>
      </c>
    </row>
    <row r="51" spans="1:24" s="72" customFormat="1" ht="15" customHeight="1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7"/>
    </row>
    <row r="52" spans="1:27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39" t="s">
        <v>447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>
      <c r="A5" s="374" t="s">
        <v>415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" customHeight="1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7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10" s="77" customFormat="1" ht="15" customHeight="1">
      <c r="A51" s="537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10" s="77" customFormat="1" ht="24.9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" customHeight="1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G2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Q12" sqref="Q1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41" t="s">
        <v>448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>
      <c r="A2" s="537" t="s">
        <v>125</v>
      </c>
      <c r="B2" s="537" t="s">
        <v>126</v>
      </c>
      <c r="C2" s="537"/>
      <c r="D2" s="537" t="s">
        <v>127</v>
      </c>
      <c r="E2" s="537"/>
      <c r="F2" s="537" t="s">
        <v>128</v>
      </c>
      <c r="G2" s="537"/>
      <c r="H2" s="537" t="s">
        <v>129</v>
      </c>
      <c r="I2" s="537"/>
      <c r="J2" s="537" t="s">
        <v>130</v>
      </c>
      <c r="K2" s="537"/>
      <c r="L2" s="537" t="s">
        <v>131</v>
      </c>
      <c r="M2" s="537"/>
      <c r="N2" s="537" t="s">
        <v>132</v>
      </c>
      <c r="O2" s="537"/>
      <c r="P2" s="537" t="s">
        <v>133</v>
      </c>
      <c r="Q2" s="537"/>
      <c r="R2" s="537" t="s">
        <v>134</v>
      </c>
      <c r="S2" s="537"/>
      <c r="T2" s="537" t="s">
        <v>135</v>
      </c>
      <c r="U2" s="537"/>
      <c r="V2" s="537" t="s">
        <v>136</v>
      </c>
      <c r="W2" s="537"/>
      <c r="X2" s="537" t="s">
        <v>96</v>
      </c>
      <c r="Y2" s="537"/>
      <c r="Z2" s="537" t="s">
        <v>41</v>
      </c>
      <c r="AA2" s="537"/>
      <c r="AB2" s="537" t="s">
        <v>77</v>
      </c>
    </row>
    <row r="3" spans="1:28" s="53" customFormat="1" ht="15" customHeight="1">
      <c r="A3" s="537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2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>
        <v>1</v>
      </c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>
        <v>1</v>
      </c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2</v>
      </c>
      <c r="AB48" s="226">
        <f>Z48+AA48</f>
        <v>2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7" t="s">
        <v>78</v>
      </c>
      <c r="B50" s="537" t="s">
        <v>139</v>
      </c>
      <c r="C50" s="537"/>
      <c r="D50" s="537" t="s">
        <v>127</v>
      </c>
      <c r="E50" s="537"/>
      <c r="F50" s="537" t="s">
        <v>128</v>
      </c>
      <c r="G50" s="537"/>
      <c r="H50" s="537" t="s">
        <v>129</v>
      </c>
      <c r="I50" s="537"/>
      <c r="J50" s="537" t="s">
        <v>130</v>
      </c>
      <c r="K50" s="537"/>
      <c r="L50" s="537" t="s">
        <v>131</v>
      </c>
      <c r="M50" s="537"/>
      <c r="N50" s="537" t="s">
        <v>132</v>
      </c>
      <c r="O50" s="537"/>
      <c r="P50" s="537" t="s">
        <v>133</v>
      </c>
      <c r="Q50" s="537"/>
      <c r="R50" s="537" t="s">
        <v>134</v>
      </c>
      <c r="S50" s="537"/>
      <c r="T50" s="537" t="s">
        <v>135</v>
      </c>
      <c r="U50" s="537"/>
      <c r="V50" s="537" t="s">
        <v>136</v>
      </c>
      <c r="W50" s="537"/>
      <c r="X50" s="537" t="s">
        <v>96</v>
      </c>
      <c r="Y50" s="537"/>
      <c r="Z50" s="537" t="s">
        <v>41</v>
      </c>
      <c r="AA50" s="537"/>
      <c r="AB50" s="537" t="s">
        <v>77</v>
      </c>
    </row>
    <row r="51" spans="1:28" s="53" customFormat="1" ht="15" customHeight="1">
      <c r="A51" s="537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28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Sandra Cruz</cp:lastModifiedBy>
  <cp:lastPrinted>2021-02-10T11:22:32Z</cp:lastPrinted>
  <dcterms:created xsi:type="dcterms:W3CDTF">2012-02-27T12:23:18Z</dcterms:created>
  <dcterms:modified xsi:type="dcterms:W3CDTF">2021-02-12T14:45:23Z</dcterms:modified>
  <cp:category/>
  <cp:version/>
  <cp:contentType/>
  <cp:contentStatus/>
</cp:coreProperties>
</file>