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DADOS ANTERIORES\RECURSOS HUMANOS\Balanço Social\2020\"/>
    </mc:Choice>
  </mc:AlternateContent>
  <bookViews>
    <workbookView xWindow="0" yWindow="0" windowWidth="28800" windowHeight="12135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D15" i="72" s="1"/>
  <c r="AC14" i="72"/>
  <c r="AB14" i="72"/>
  <c r="AD14" i="72" s="1"/>
  <c r="AC13" i="72"/>
  <c r="AB13" i="72"/>
  <c r="AD13" i="72" s="1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C51" i="72" l="1"/>
  <c r="AD24" i="72"/>
  <c r="AD17" i="72"/>
  <c r="AB5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X12" i="32"/>
  <c r="Y12" i="63" s="1"/>
  <c r="Y12" i="32"/>
  <c r="X13" i="32"/>
  <c r="Y13" i="32"/>
  <c r="X14" i="32"/>
  <c r="Y14" i="32"/>
  <c r="AF17" i="72" s="1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AE24" i="72" s="1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R21" i="71" s="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U11" i="71"/>
  <c r="Y11" i="62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AA17" i="63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AC10" i="61"/>
  <c r="W8" i="62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Y44" i="62"/>
  <c r="AF46" i="72"/>
  <c r="T43" i="71"/>
  <c r="Z43" i="63"/>
  <c r="X43" i="62"/>
  <c r="AD43" i="61"/>
  <c r="AF44" i="72"/>
  <c r="T41" i="71"/>
  <c r="Z41" i="63"/>
  <c r="X41" i="62"/>
  <c r="AD41" i="61"/>
  <c r="X40" i="62"/>
  <c r="AF42" i="72"/>
  <c r="T39" i="71"/>
  <c r="Z39" i="63"/>
  <c r="X39" i="62"/>
  <c r="AD39" i="61"/>
  <c r="AF40" i="72"/>
  <c r="T37" i="71"/>
  <c r="Z37" i="63"/>
  <c r="X37" i="62"/>
  <c r="AD37" i="61"/>
  <c r="Z36" i="63"/>
  <c r="AF38" i="72"/>
  <c r="T35" i="71"/>
  <c r="Z35" i="63"/>
  <c r="X35" i="62"/>
  <c r="AD35" i="61"/>
  <c r="AF36" i="72"/>
  <c r="T33" i="71"/>
  <c r="Z33" i="63"/>
  <c r="X33" i="62"/>
  <c r="AD33" i="61"/>
  <c r="T32" i="71"/>
  <c r="AF34" i="72"/>
  <c r="T31" i="71"/>
  <c r="Z31" i="63"/>
  <c r="X31" i="62"/>
  <c r="AD31" i="61"/>
  <c r="AF32" i="72"/>
  <c r="T29" i="71"/>
  <c r="Z29" i="63"/>
  <c r="X29" i="62"/>
  <c r="AD29" i="61"/>
  <c r="AF31" i="72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AF15" i="72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S21" i="71"/>
  <c r="W21" i="62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Y4" i="63"/>
  <c r="AE52" i="61"/>
  <c r="X6" i="63"/>
  <c r="X23" i="63"/>
  <c r="X37" i="63"/>
  <c r="X40" i="63"/>
  <c r="R45" i="71"/>
  <c r="R46" i="71"/>
  <c r="X5" i="63"/>
  <c r="X13" i="63"/>
  <c r="X36" i="63"/>
  <c r="V23" i="62"/>
  <c r="AB24" i="61"/>
  <c r="Y19" i="62"/>
  <c r="AE11" i="61"/>
  <c r="X11" i="63"/>
  <c r="Q48" i="71" l="1"/>
  <c r="AD48" i="68"/>
  <c r="AB12" i="61"/>
  <c r="AC21" i="61"/>
  <c r="Y21" i="63"/>
  <c r="Z21" i="32"/>
  <c r="Z14" i="32"/>
  <c r="S12" i="71"/>
  <c r="S10" i="71"/>
  <c r="AC8" i="61"/>
  <c r="AE11" i="7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AG29" i="72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T36" i="71"/>
  <c r="AF35" i="72"/>
  <c r="AD32" i="61"/>
  <c r="Z32" i="32"/>
  <c r="Y32" i="62" s="1"/>
  <c r="Z32" i="63"/>
  <c r="T28" i="71"/>
  <c r="Z28" i="32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AG22" i="72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T49" i="62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P49" i="7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AG9" i="72"/>
  <c r="U9" i="71"/>
  <c r="AA19" i="63"/>
  <c r="Y37" i="62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8" i="32"/>
  <c r="AA26" i="63"/>
  <c r="U13" i="71"/>
  <c r="AA13" i="63"/>
  <c r="AE4" i="61"/>
  <c r="Q49" i="71"/>
  <c r="AE15" i="61"/>
  <c r="AA15" i="63"/>
  <c r="Y22" i="62"/>
  <c r="Y38" i="62"/>
  <c r="AE44" i="61"/>
  <c r="AA44" i="63"/>
  <c r="AE41" i="61"/>
  <c r="AA41" i="63"/>
  <c r="AE25" i="61"/>
  <c r="AA25" i="63"/>
  <c r="AE10" i="61"/>
  <c r="AA10" i="63"/>
  <c r="AE14" i="61"/>
  <c r="AG17" i="72"/>
  <c r="Y27" i="62"/>
  <c r="AE34" i="61"/>
  <c r="AA34" i="63"/>
  <c r="Y43" i="62"/>
  <c r="AG31" i="72"/>
  <c r="Y6" i="62"/>
  <c r="AE9" i="61"/>
  <c r="AA9" i="63"/>
  <c r="U26" i="71"/>
  <c r="Y31" i="62"/>
  <c r="H48" i="64"/>
  <c r="J48" i="64" s="1"/>
  <c r="T48" i="62"/>
  <c r="AD7" i="72"/>
  <c r="N48" i="70" l="1"/>
  <c r="R48" i="66"/>
  <c r="X48" i="63"/>
  <c r="AB48" i="61"/>
  <c r="U21" i="71"/>
  <c r="Y21" i="62"/>
  <c r="AG24" i="72"/>
  <c r="AA21" i="63"/>
  <c r="AE21" i="61"/>
  <c r="AB52" i="72"/>
  <c r="Z49" i="61"/>
  <c r="B30" i="77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<sst xmlns="http://schemas.openxmlformats.org/spreadsheetml/2006/main" count="2375" uniqueCount="561">
  <si>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</si>
  <si>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</si>
  <si>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</si>
  <si>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</si>
  <si>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</si>
  <si>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</si>
  <si>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</si>
  <si>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</si>
  <si>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</si>
  <si>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</si>
  <si>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</si>
  <si>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</si>
  <si>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</si>
  <si>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</si>
  <si>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</si>
  <si>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</si>
  <si>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</si>
  <si>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</si>
  <si>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</si>
  <si>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</si>
  <si>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</si>
  <si>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</si>
  <si>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</si>
  <si>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</si>
  <si>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</si>
  <si>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</si>
  <si>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</si>
  <si>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</si>
  <si>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</si>
  <si>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</si>
  <si>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</si>
  <si>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</si>
  <si>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</si>
  <si>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</si>
  <si>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</si>
  <si>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</si>
  <si>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</si>
  <si>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</si>
  <si>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</si>
  <si>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</si>
  <si>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</si>
  <si>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</si>
  <si>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</si>
  <si>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</si>
  <si>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</si>
  <si>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</si>
  <si>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</si>
  <si>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</si>
  <si>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</si>
  <si>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</si>
  <si>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</si>
  <si>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</si>
  <si>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</si>
  <si>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</si>
  <si>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</si>
  <si>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</si>
  <si>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</si>
  <si>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</si>
  <si>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</si>
  <si>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</si>
  <si>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</si>
  <si>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</si>
  <si>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</si>
  <si>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</si>
  <si>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</si>
  <si>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</si>
  <si>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</si>
  <si>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</si>
  <si>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</si>
  <si>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</si>
  <si>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</si>
  <si>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</si>
  <si>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</si>
  <si>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</si>
  <si>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</si>
  <si>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</si>
  <si>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</si>
  <si>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</si>
  <si>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</si>
  <si>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</si>
  <si>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</si>
  <si>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</si>
  <si>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</si>
  <si>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</si>
  <si>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</si>
  <si>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</si>
  <si>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</si>
  <si>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</si>
  <si>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</si>
  <si>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</si>
  <si>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</si>
  <si>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</si>
  <si>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</si>
  <si>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</si>
  <si>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</si>
  <si>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</si>
  <si>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</si>
  <si>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</si>
  <si>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</si>
  <si>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</si>
  <si>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</si>
  <si>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</si>
  <si>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</si>
  <si>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</si>
  <si>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</si>
  <si>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</si>
  <si>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</si>
  <si>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</si>
  <si>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</si>
  <si>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</si>
  <si>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</si>
  <si>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</si>
  <si>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</si>
  <si>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</si>
  <si>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</si>
  <si>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</si>
  <si>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</si>
  <si>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</si>
  <si>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</si>
  <si>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</si>
  <si>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</si>
  <si>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</si>
  <si>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</si>
  <si>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</si>
  <si>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</si>
  <si>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</si>
  <si>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</si>
  <si>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</si>
  <si>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</si>
  <si>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</si>
  <si>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</si>
  <si>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</si>
  <si>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</si>
  <si>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</si>
  <si>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</si>
  <si>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</si>
  <si>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</si>
  <si>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</si>
  <si>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</si>
  <si>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</si>
  <si>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</si>
  <si>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</si>
  <si>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</si>
  <si>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</si>
  <si>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</si>
  <si>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</si>
  <si>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</si>
  <si>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</si>
  <si>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</si>
  <si>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</si>
  <si>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</si>
  <si>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</si>
  <si>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</si>
  <si>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</si>
  <si>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</si>
  <si>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</si>
  <si>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</si>
  <si>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</si>
  <si>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</si>
  <si>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</si>
  <si>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</si>
  <si>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</si>
  <si>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</si>
  <si>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</si>
  <si>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</si>
  <si>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</si>
  <si>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</si>
  <si>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</si>
  <si>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</si>
  <si>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</si>
  <si>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</si>
  <si>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</si>
  <si>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</si>
  <si>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</si>
  <si>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</si>
  <si>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</si>
  <si>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</si>
  <si>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</si>
  <si>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</si>
  <si>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</si>
  <si>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</si>
  <si>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</si>
  <si>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</si>
  <si>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</si>
  <si>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</si>
  <si>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</si>
  <si>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</si>
  <si>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</si>
  <si>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</si>
  <si>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</si>
  <si>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</si>
  <si>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</si>
  <si>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</si>
  <si>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</si>
  <si>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</si>
  <si>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</si>
  <si>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</si>
  <si>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</si>
  <si>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</si>
  <si>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</si>
  <si>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</si>
  <si>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</si>
  <si>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</si>
  <si>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</si>
  <si>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</si>
  <si>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</si>
  <si>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</si>
  <si>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</si>
  <si>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</si>
  <si>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</si>
  <si>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</si>
  <si>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</si>
  <si>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</si>
  <si>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</si>
  <si>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</si>
  <si>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</si>
  <si>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</si>
  <si>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</si>
  <si>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</si>
  <si>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</si>
  <si>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</si>
  <si>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</si>
  <si>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</si>
  <si>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</si>
  <si>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</si>
  <si>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</si>
  <si>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</si>
  <si>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</si>
  <si>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</si>
  <si>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</si>
  <si>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</si>
  <si>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</si>
  <si>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</si>
  <si>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</si>
  <si>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</si>
  <si>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</si>
  <si>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</si>
  <si>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</si>
  <si>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</si>
  <si>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</si>
  <si>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</si>
  <si>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</si>
  <si>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</si>
  <si>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</si>
  <si>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</si>
  <si>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</si>
  <si>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</si>
  <si>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</si>
  <si>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</si>
  <si>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</si>
  <si>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</si>
  <si>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</si>
  <si>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</si>
  <si>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</si>
  <si>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</si>
  <si>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</si>
  <si>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</si>
  <si>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</si>
  <si>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</si>
  <si>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</si>
  <si>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</si>
  <si>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</si>
  <si>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</si>
  <si>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</si>
  <si>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</si>
  <si>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</si>
  <si>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</si>
  <si>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</si>
  <si>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</si>
  <si>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</si>
  <si>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</si>
  <si>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</si>
  <si>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</si>
  <si>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</si>
  <si>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</si>
  <si>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</si>
  <si>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</si>
  <si>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</si>
  <si>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</si>
  <si>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</si>
  <si>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</si>
  <si>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</si>
  <si>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</si>
  <si>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</si>
  <si>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</si>
  <si>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</si>
  <si>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</si>
  <si>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</si>
  <si>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</si>
  <si>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</si>
  <si>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</si>
  <si>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</si>
  <si>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</si>
  <si>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</si>
  <si>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</si>
  <si>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</si>
  <si>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</si>
  <si>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</si>
  <si>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</si>
  <si>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</si>
  <si>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</si>
  <si>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</si>
  <si>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</si>
  <si>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</si>
  <si>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</si>
  <si>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</si>
  <si>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</si>
  <si>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</si>
  <si>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</si>
  <si>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</si>
  <si>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</si>
  <si>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</si>
  <si>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</si>
  <si>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</si>
  <si>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</si>
  <si>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</si>
  <si>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</si>
  <si>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</si>
  <si>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</si>
  <si>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</si>
  <si>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</si>
  <si>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</si>
  <si>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</si>
  <si>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</si>
  <si>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</si>
  <si>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</si>
  <si>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</si>
  <si>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</si>
  <si>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</si>
  <si>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</si>
  <si>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</si>
  <si>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</si>
  <si>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</si>
  <si>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</si>
  <si>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</si>
  <si>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</si>
  <si>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</si>
  <si>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</si>
  <si>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</si>
  <si>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</si>
  <si>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</si>
  <si>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</si>
  <si>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</si>
  <si>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</si>
  <si>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</si>
  <si>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</si>
  <si>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</si>
  <si>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</si>
  <si>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</si>
  <si>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</si>
  <si>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</si>
  <si>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</si>
  <si>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</si>
  <si>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</si>
  <si>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</si>
  <si>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</si>
  <si>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</si>
  <si>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</si>
  <si>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</si>
  <si>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</si>
  <si>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</si>
  <si>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</si>
  <si>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</si>
  <si>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</si>
  <si>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</si>
  <si>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</si>
  <si>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</si>
  <si>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</si>
  <si>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</si>
  <si>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</si>
  <si>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</si>
  <si>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</si>
  <si>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</si>
  <si>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</si>
  <si>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</si>
  <si>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</si>
  <si>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</si>
  <si>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</si>
  <si>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</si>
  <si>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</si>
  <si>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</si>
  <si>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</si>
  <si>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</si>
  <si>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</si>
  <si>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</si>
  <si>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</si>
  <si>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</si>
  <si>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</si>
  <si>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</si>
  <si>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</si>
  <si>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</si>
  <si>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</si>
  <si>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</si>
  <si>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</si>
  <si>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</si>
  <si>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</si>
  <si>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</si>
  <si>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</si>
  <si>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</si>
  <si>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</si>
  <si>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</si>
  <si>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</si>
  <si>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</si>
  <si>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</si>
  <si>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</si>
  <si>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</si>
  <si>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</si>
  <si>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</si>
  <si>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</si>
  <si>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</si>
  <si>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</si>
  <si>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</si>
  <si>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</si>
  <si>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</si>
  <si>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</si>
  <si>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</si>
  <si>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</si>
  <si>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</si>
  <si>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</si>
  <si>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</si>
  <si>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</si>
  <si>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</si>
  <si>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</si>
  <si>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</si>
  <si>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</si>
  <si>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</si>
  <si>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</si>
  <si>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</si>
  <si>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</si>
  <si>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</si>
  <si>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</si>
  <si>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</si>
  <si>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</si>
  <si>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</si>
  <si>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</si>
  <si>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</si>
  <si>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</si>
  <si>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</si>
  <si>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</si>
  <si>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</si>
  <si>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</si>
  <si>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</si>
  <si>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</si>
  <si>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</si>
  <si>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</si>
  <si>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</si>
  <si>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</si>
  <si>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</si>
  <si>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</si>
  <si>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</si>
  <si>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</si>
  <si>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</si>
  <si>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</si>
  <si>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</si>
  <si>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</si>
  <si>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</si>
  <si>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</si>
  <si>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</si>
  <si>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</si>
  <si>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</si>
  <si>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</si>
  <si>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</si>
  <si>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</si>
  <si>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</si>
  <si>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</si>
  <si>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</si>
  <si>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</si>
  <si>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</si>
  <si>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</si>
  <si>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</si>
  <si>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</si>
  <si>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</si>
  <si>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</si>
  <si>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</si>
  <si>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</si>
  <si>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</si>
  <si>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</si>
  <si>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</si>
  <si>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</si>
  <si>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</si>
  <si>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</si>
  <si>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</si>
  <si>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</si>
  <si>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</si>
  <si>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</si>
  <si>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</si>
  <si>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</si>
  <si>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</si>
  <si>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</si>
  <si>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</si>
  <si>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</si>
  <si>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</si>
  <si>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</si>
  <si>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</si>
  <si>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</si>
  <si>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</si>
  <si>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</si>
  <si>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</si>
  <si>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</si>
  <si>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</si>
  <si>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</si>
  <si>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</si>
  <si>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</si>
  <si>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</si>
  <si>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</si>
  <si>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</si>
  <si>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</si>
  <si>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</si>
  <si>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</si>
  <si>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</si>
  <si>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</si>
  <si>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</si>
  <si>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</si>
  <si>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</si>
  <si>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</si>
  <si>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</si>
  <si>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</si>
  <si>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</si>
  <si>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</si>
  <si>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</si>
  <si>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</si>
  <si>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</si>
  <si>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</si>
  <si>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</si>
  <si>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</si>
  <si>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</si>
  <si>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</si>
  <si>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</si>
  <si>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</si>
  <si>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</si>
  <si>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</si>
  <si>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</si>
  <si>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</si>
  <si>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</si>
  <si>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</si>
  <si>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</si>
  <si>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</si>
  <si>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</si>
  <si>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</si>
  <si>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</si>
  <si>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</si>
  <si>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</si>
  <si>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</si>
  <si>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</si>
  <si>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</si>
  <si>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</si>
  <si>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</si>
  <si>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</si>
  <si>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</si>
  <si>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</si>
  <si>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</si>
  <si>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da Ciência, Técnologia e Ensino Superior</t>
  </si>
  <si>
    <t xml:space="preserve">Instituto Superior de Contabilidade e Administração </t>
  </si>
  <si>
    <t>de Coimbra</t>
  </si>
  <si>
    <t>Olga Maria Ferreira Gaspar Pratas Casaleiro</t>
  </si>
  <si>
    <t>239 802 006</t>
  </si>
  <si>
    <t>rhumanos@iscac.pt</t>
  </si>
  <si>
    <t>&lt; 12 horas</t>
  </si>
  <si>
    <t>Entre 12 e 17 horas</t>
  </si>
  <si>
    <t>&gt; 17 hoas</t>
  </si>
  <si>
    <t>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</si>
</sst>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</sheetPr>
  <dimension ref="A1:H890"/>
  <sheetViews>
    <sheetView showGridLines="0" tabSelected="1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4" t="s">
        <v>0</v>
      </c>
      <c r="C2" s="495"/>
      <c r="D2" s="496"/>
      <c r="E2" s="8"/>
      <c r="F2" s="9"/>
      <c r="G2" s="467"/>
      <c r="H2" s="467"/>
    </row>
    <row r="3" spans="1:8" ht="30" customHeight="1" x14ac:dyDescent="0.2">
      <c r="A3" s="10"/>
      <c r="B3" s="497" t="s">
        <v>1</v>
      </c>
      <c r="C3" s="498"/>
      <c r="D3" s="498"/>
      <c r="E3" s="11"/>
      <c r="F3" s="9"/>
      <c r="G3" s="467"/>
      <c r="H3" s="467"/>
    </row>
    <row r="4" spans="1:8" ht="30" customHeight="1" x14ac:dyDescent="0.2">
      <c r="A4" s="10"/>
      <c r="B4" s="499">
        <v>2020</v>
      </c>
      <c r="C4" s="500"/>
      <c r="D4" s="501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502" t="s">
        <v>2</v>
      </c>
      <c r="C6" s="503"/>
      <c r="D6" s="503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102350300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4" t="s">
        <v>551</v>
      </c>
      <c r="D8" s="484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 t="s">
        <v>553</v>
      </c>
      <c r="D10" s="485"/>
      <c r="E10" s="20"/>
      <c r="F10" s="9"/>
      <c r="G10" s="467"/>
      <c r="H10" s="467"/>
    </row>
    <row r="11" spans="1:8" ht="50.1" customHeight="1" x14ac:dyDescent="0.3">
      <c r="A11" s="10"/>
      <c r="B11" s="487" t="s">
        <v>6</v>
      </c>
      <c r="C11" s="487"/>
      <c r="D11" s="488"/>
      <c r="E11" s="20"/>
      <c r="F11" s="9"/>
      <c r="G11" s="467"/>
      <c r="H11" s="467"/>
    </row>
    <row r="12" spans="1:8" ht="24.75" customHeight="1" x14ac:dyDescent="0.3">
      <c r="A12" s="10"/>
      <c r="B12" s="489" t="s">
        <v>7</v>
      </c>
      <c r="C12" s="487"/>
      <c r="D12" s="48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152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157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2" t="s">
        <v>550</v>
      </c>
      <c r="C16" s="493"/>
      <c r="D16" s="493"/>
      <c r="E16" s="20"/>
      <c r="F16" s="9"/>
      <c r="G16" s="467"/>
      <c r="H16" s="467"/>
    </row>
    <row r="17" spans="1:8" ht="24.75" customHeight="1" x14ac:dyDescent="0.3">
      <c r="A17" s="10"/>
      <c r="B17" s="490" t="s">
        <v>437</v>
      </c>
      <c r="C17" s="491"/>
      <c r="D17" s="491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4" t="s">
        <v>554</v>
      </c>
      <c r="D18" s="484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4" t="s">
        <v>555</v>
      </c>
      <c r="D20" s="484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556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6">
        <v>44286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15748031496062992" right="0.15748031496062992" top="0.15748031496062992" bottom="0.15748031496062992" header="0.59055118110236227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436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  <pageSetUpPr fitToPage="1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B4" sqref="B4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1" t="s">
        <v>443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>
        <v>0</v>
      </c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</v>
      </c>
      <c r="Y10" s="221">
        <f t="shared" si="2"/>
        <v>7</v>
      </c>
      <c r="Z10" s="271">
        <f t="shared" si="0"/>
        <v>8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0</v>
      </c>
      <c r="K11" s="367">
        <v>17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0</v>
      </c>
      <c r="Y11" s="221">
        <f t="shared" si="2"/>
        <v>17</v>
      </c>
      <c r="Z11" s="271">
        <f t="shared" si="0"/>
        <v>17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0</v>
      </c>
      <c r="K12" s="367">
        <v>4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0</v>
      </c>
      <c r="Y12" s="221">
        <f t="shared" si="2"/>
        <v>4</v>
      </c>
      <c r="Z12" s="271">
        <f t="shared" si="0"/>
        <v>4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3</v>
      </c>
      <c r="K14" s="367">
        <v>0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3</v>
      </c>
      <c r="Y14" s="221">
        <f t="shared" si="2"/>
        <v>0</v>
      </c>
      <c r="Z14" s="271">
        <f t="shared" si="0"/>
        <v>3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39</v>
      </c>
      <c r="K21" s="367">
        <v>39</v>
      </c>
      <c r="L21" s="366">
        <v>22</v>
      </c>
      <c r="M21" s="367">
        <v>24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61</v>
      </c>
      <c r="Y21" s="221">
        <f t="shared" si="2"/>
        <v>63</v>
      </c>
      <c r="Z21" s="271">
        <f t="shared" si="0"/>
        <v>124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43</v>
      </c>
      <c r="K48" s="273">
        <f t="shared" si="3"/>
        <v>67</v>
      </c>
      <c r="L48" s="273">
        <f t="shared" si="3"/>
        <v>22</v>
      </c>
      <c r="M48" s="273">
        <f t="shared" si="3"/>
        <v>24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65</v>
      </c>
      <c r="Y48" s="274">
        <f>SUM(Y4:Y47)</f>
        <v>92</v>
      </c>
      <c r="Z48" s="273">
        <f>X48+Y48</f>
        <v>157</v>
      </c>
    </row>
    <row r="49" spans="1:26" ht="9.9499999999999993" customHeight="1" x14ac:dyDescent="0.2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17" right="0.17" top="0.31" bottom="0.23" header="0" footer="0"/>
  <pageSetup paperSize="9" scale="41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2" t="s">
        <v>444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83</v>
      </c>
      <c r="AA1" s="535"/>
      <c r="AB1" s="536"/>
    </row>
    <row r="2" spans="1:31" s="53" customFormat="1" ht="19.5" customHeight="1" x14ac:dyDescent="0.15">
      <c r="A2" s="537" t="s">
        <v>84</v>
      </c>
      <c r="B2" s="537" t="s">
        <v>85</v>
      </c>
      <c r="C2" s="537"/>
      <c r="D2" s="537" t="s">
        <v>86</v>
      </c>
      <c r="E2" s="537"/>
      <c r="F2" s="537" t="s">
        <v>87</v>
      </c>
      <c r="G2" s="537"/>
      <c r="H2" s="537" t="s">
        <v>88</v>
      </c>
      <c r="I2" s="537"/>
      <c r="J2" s="537" t="s">
        <v>89</v>
      </c>
      <c r="K2" s="537"/>
      <c r="L2" s="537" t="s">
        <v>90</v>
      </c>
      <c r="M2" s="537"/>
      <c r="N2" s="537" t="s">
        <v>91</v>
      </c>
      <c r="O2" s="537"/>
      <c r="P2" s="537" t="s">
        <v>92</v>
      </c>
      <c r="Q2" s="537"/>
      <c r="R2" s="537" t="s">
        <v>93</v>
      </c>
      <c r="S2" s="537"/>
      <c r="T2" s="537" t="s">
        <v>94</v>
      </c>
      <c r="U2" s="537"/>
      <c r="V2" s="537" t="s">
        <v>95</v>
      </c>
      <c r="W2" s="537"/>
      <c r="X2" s="537" t="s">
        <v>96</v>
      </c>
      <c r="Y2" s="537"/>
      <c r="Z2" s="537" t="s">
        <v>41</v>
      </c>
      <c r="AA2" s="537"/>
      <c r="AB2" s="537" t="s">
        <v>41</v>
      </c>
    </row>
    <row r="3" spans="1:31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0</v>
      </c>
      <c r="M8" s="358">
        <v>1</v>
      </c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0</v>
      </c>
      <c r="M10" s="358">
        <v>1</v>
      </c>
      <c r="N10" s="314">
        <v>1</v>
      </c>
      <c r="O10" s="358">
        <v>1</v>
      </c>
      <c r="P10" s="314">
        <v>0</v>
      </c>
      <c r="Q10" s="358">
        <v>3</v>
      </c>
      <c r="R10" s="314">
        <v>0</v>
      </c>
      <c r="S10" s="358">
        <v>2</v>
      </c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7</v>
      </c>
      <c r="AB10" s="225">
        <f t="shared" si="1"/>
        <v>8</v>
      </c>
      <c r="AC10" s="212">
        <f>'Quadro 1'!X10</f>
        <v>1</v>
      </c>
      <c r="AD10" s="212">
        <f>'Quadro 1'!Y10</f>
        <v>7</v>
      </c>
      <c r="AE10" s="212">
        <f>'Quadro 1'!Z10</f>
        <v>8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0</v>
      </c>
      <c r="M11" s="358">
        <v>1</v>
      </c>
      <c r="N11" s="314">
        <v>0</v>
      </c>
      <c r="O11" s="358">
        <v>7</v>
      </c>
      <c r="P11" s="314">
        <v>0</v>
      </c>
      <c r="Q11" s="358">
        <v>6</v>
      </c>
      <c r="R11" s="314">
        <v>0</v>
      </c>
      <c r="S11" s="358">
        <v>2</v>
      </c>
      <c r="T11" s="314">
        <v>0</v>
      </c>
      <c r="U11" s="358">
        <v>1</v>
      </c>
      <c r="V11" s="314"/>
      <c r="W11" s="358"/>
      <c r="X11" s="314"/>
      <c r="Y11" s="358"/>
      <c r="Z11" s="225">
        <f t="shared" si="0"/>
        <v>0</v>
      </c>
      <c r="AA11" s="225">
        <f t="shared" si="0"/>
        <v>17</v>
      </c>
      <c r="AB11" s="225">
        <f t="shared" si="1"/>
        <v>17</v>
      </c>
      <c r="AC11" s="212">
        <f>'Quadro 1'!X11</f>
        <v>0</v>
      </c>
      <c r="AD11" s="212">
        <f>'Quadro 1'!Y11</f>
        <v>17</v>
      </c>
      <c r="AE11" s="212">
        <f>'Quadro 1'!Z11</f>
        <v>17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0</v>
      </c>
      <c r="K12" s="358">
        <v>1</v>
      </c>
      <c r="L12" s="314"/>
      <c r="M12" s="358"/>
      <c r="N12" s="314"/>
      <c r="O12" s="358"/>
      <c r="P12" s="314">
        <v>0</v>
      </c>
      <c r="Q12" s="358">
        <v>1</v>
      </c>
      <c r="R12" s="314">
        <v>0</v>
      </c>
      <c r="S12" s="358">
        <v>2</v>
      </c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4</v>
      </c>
      <c r="AB12" s="225">
        <f t="shared" si="1"/>
        <v>4</v>
      </c>
      <c r="AC12" s="212">
        <f>'Quadro 1'!X12</f>
        <v>0</v>
      </c>
      <c r="AD12" s="212">
        <f>'Quadro 1'!Y12</f>
        <v>4</v>
      </c>
      <c r="AE12" s="212">
        <f>'Quadro 1'!Z12</f>
        <v>4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>
        <v>2</v>
      </c>
      <c r="K14" s="358">
        <v>0</v>
      </c>
      <c r="L14" s="314"/>
      <c r="M14" s="358"/>
      <c r="N14" s="314">
        <v>1</v>
      </c>
      <c r="O14" s="358">
        <v>0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3</v>
      </c>
      <c r="AA14" s="225">
        <f t="shared" si="0"/>
        <v>0</v>
      </c>
      <c r="AB14" s="225">
        <f t="shared" si="1"/>
        <v>3</v>
      </c>
      <c r="AC14" s="212">
        <f>'Quadro 1'!X14</f>
        <v>3</v>
      </c>
      <c r="AD14" s="212">
        <f>'Quadro 1'!Y14</f>
        <v>0</v>
      </c>
      <c r="AE14" s="212">
        <f>'Quadro 1'!Z14</f>
        <v>3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0</v>
      </c>
      <c r="G21" s="358">
        <v>2</v>
      </c>
      <c r="H21" s="314">
        <v>0</v>
      </c>
      <c r="I21" s="358">
        <v>2</v>
      </c>
      <c r="J21" s="314">
        <v>2</v>
      </c>
      <c r="K21" s="358">
        <v>6</v>
      </c>
      <c r="L21" s="314">
        <v>6</v>
      </c>
      <c r="M21" s="358">
        <v>9</v>
      </c>
      <c r="N21" s="314">
        <v>17</v>
      </c>
      <c r="O21" s="358">
        <v>18</v>
      </c>
      <c r="P21" s="314">
        <v>14</v>
      </c>
      <c r="Q21" s="358">
        <v>13</v>
      </c>
      <c r="R21" s="314">
        <v>14</v>
      </c>
      <c r="S21" s="358">
        <v>6</v>
      </c>
      <c r="T21" s="314">
        <v>5</v>
      </c>
      <c r="U21" s="358">
        <v>4</v>
      </c>
      <c r="V21" s="314">
        <v>3</v>
      </c>
      <c r="W21" s="358">
        <v>3</v>
      </c>
      <c r="X21" s="314"/>
      <c r="Y21" s="358"/>
      <c r="Z21" s="225">
        <f t="shared" si="2"/>
        <v>61</v>
      </c>
      <c r="AA21" s="225">
        <f t="shared" si="2"/>
        <v>63</v>
      </c>
      <c r="AB21" s="225">
        <f t="shared" si="1"/>
        <v>124</v>
      </c>
      <c r="AC21" s="212">
        <f>'Quadro 1'!X21</f>
        <v>61</v>
      </c>
      <c r="AD21" s="212">
        <f>'Quadro 1'!Y21</f>
        <v>63</v>
      </c>
      <c r="AE21" s="212">
        <f>'Quadro 1'!Z21</f>
        <v>124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0</v>
      </c>
      <c r="G48" s="226">
        <f t="shared" si="3"/>
        <v>2</v>
      </c>
      <c r="H48" s="226">
        <f t="shared" si="3"/>
        <v>0</v>
      </c>
      <c r="I48" s="226">
        <f t="shared" si="3"/>
        <v>2</v>
      </c>
      <c r="J48" s="226">
        <f t="shared" si="3"/>
        <v>4</v>
      </c>
      <c r="K48" s="226">
        <f t="shared" si="3"/>
        <v>7</v>
      </c>
      <c r="L48" s="226">
        <f t="shared" si="3"/>
        <v>6</v>
      </c>
      <c r="M48" s="226">
        <f t="shared" si="3"/>
        <v>12</v>
      </c>
      <c r="N48" s="226">
        <f t="shared" si="3"/>
        <v>19</v>
      </c>
      <c r="O48" s="226">
        <f t="shared" si="3"/>
        <v>26</v>
      </c>
      <c r="P48" s="226">
        <f t="shared" si="3"/>
        <v>14</v>
      </c>
      <c r="Q48" s="226">
        <f t="shared" si="3"/>
        <v>23</v>
      </c>
      <c r="R48" s="226">
        <f t="shared" si="3"/>
        <v>14</v>
      </c>
      <c r="S48" s="226">
        <f t="shared" si="3"/>
        <v>12</v>
      </c>
      <c r="T48" s="226">
        <f t="shared" si="3"/>
        <v>5</v>
      </c>
      <c r="U48" s="226">
        <f t="shared" si="3"/>
        <v>5</v>
      </c>
      <c r="V48" s="226">
        <f t="shared" si="3"/>
        <v>3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65</v>
      </c>
      <c r="AA48" s="226">
        <f t="shared" si="3"/>
        <v>92</v>
      </c>
      <c r="AB48" s="226">
        <f>Z48+AA48</f>
        <v>157</v>
      </c>
    </row>
    <row r="49" spans="1:31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65</v>
      </c>
      <c r="AA49" s="70">
        <f>'Quadro 1'!Y48</f>
        <v>92</v>
      </c>
      <c r="AB49" s="70">
        <f>'Quadro 1'!Z48</f>
        <v>157</v>
      </c>
    </row>
    <row r="50" spans="1:31" s="53" customFormat="1" ht="21.75" customHeight="1" x14ac:dyDescent="0.15">
      <c r="A50" s="537" t="s">
        <v>78</v>
      </c>
      <c r="B50" s="537" t="s">
        <v>85</v>
      </c>
      <c r="C50" s="537"/>
      <c r="D50" s="537" t="s">
        <v>86</v>
      </c>
      <c r="E50" s="537"/>
      <c r="F50" s="537" t="s">
        <v>87</v>
      </c>
      <c r="G50" s="537"/>
      <c r="H50" s="537" t="s">
        <v>88</v>
      </c>
      <c r="I50" s="537"/>
      <c r="J50" s="537" t="s">
        <v>89</v>
      </c>
      <c r="K50" s="537"/>
      <c r="L50" s="537" t="s">
        <v>90</v>
      </c>
      <c r="M50" s="537"/>
      <c r="N50" s="537" t="s">
        <v>91</v>
      </c>
      <c r="O50" s="537"/>
      <c r="P50" s="537" t="s">
        <v>92</v>
      </c>
      <c r="Q50" s="537"/>
      <c r="R50" s="537" t="s">
        <v>93</v>
      </c>
      <c r="S50" s="537"/>
      <c r="T50" s="537" t="s">
        <v>94</v>
      </c>
      <c r="U50" s="537"/>
      <c r="V50" s="537" t="s">
        <v>95</v>
      </c>
      <c r="W50" s="537"/>
      <c r="X50" s="537" t="s">
        <v>96</v>
      </c>
      <c r="Y50" s="537"/>
      <c r="Z50" s="537" t="s">
        <v>41</v>
      </c>
      <c r="AA50" s="537"/>
      <c r="AB50" s="537" t="s">
        <v>41</v>
      </c>
    </row>
    <row r="51" spans="1:31" s="53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18" bottom="0.18" header="0" footer="0"/>
  <pageSetup paperSize="9" scale="4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2" t="s">
        <v>445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83</v>
      </c>
      <c r="U1" s="535"/>
      <c r="V1" s="536"/>
    </row>
    <row r="2" spans="1:25" s="53" customFormat="1" ht="15" customHeight="1" x14ac:dyDescent="0.15">
      <c r="A2" s="537" t="s">
        <v>97</v>
      </c>
      <c r="B2" s="537" t="s">
        <v>98</v>
      </c>
      <c r="C2" s="537"/>
      <c r="D2" s="537" t="s">
        <v>99</v>
      </c>
      <c r="E2" s="537"/>
      <c r="F2" s="537" t="s">
        <v>100</v>
      </c>
      <c r="G2" s="537"/>
      <c r="H2" s="537" t="s">
        <v>101</v>
      </c>
      <c r="I2" s="537"/>
      <c r="J2" s="537" t="s">
        <v>102</v>
      </c>
      <c r="K2" s="537"/>
      <c r="L2" s="537" t="s">
        <v>103</v>
      </c>
      <c r="M2" s="537"/>
      <c r="N2" s="537" t="s">
        <v>104</v>
      </c>
      <c r="O2" s="537"/>
      <c r="P2" s="537" t="s">
        <v>105</v>
      </c>
      <c r="Q2" s="537"/>
      <c r="R2" s="537" t="s">
        <v>106</v>
      </c>
      <c r="S2" s="537"/>
      <c r="T2" s="537" t="s">
        <v>41</v>
      </c>
      <c r="U2" s="537"/>
      <c r="V2" s="537" t="s">
        <v>41</v>
      </c>
    </row>
    <row r="3" spans="1:25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7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>
        <v>0</v>
      </c>
      <c r="G8" s="358">
        <v>1</v>
      </c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0</v>
      </c>
      <c r="C10" s="367">
        <v>1</v>
      </c>
      <c r="D10" s="314"/>
      <c r="E10" s="358"/>
      <c r="F10" s="314">
        <v>0</v>
      </c>
      <c r="G10" s="358">
        <v>2</v>
      </c>
      <c r="H10" s="314"/>
      <c r="I10" s="358"/>
      <c r="J10" s="314">
        <v>1</v>
      </c>
      <c r="K10" s="358">
        <v>3</v>
      </c>
      <c r="L10" s="314">
        <v>0</v>
      </c>
      <c r="M10" s="358">
        <v>1</v>
      </c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7</v>
      </c>
      <c r="V10" s="225">
        <f t="shared" si="1"/>
        <v>8</v>
      </c>
      <c r="W10" s="212">
        <f>'Quadro 1'!X10</f>
        <v>1</v>
      </c>
      <c r="X10" s="212">
        <f>'Quadro 1'!Y10</f>
        <v>7</v>
      </c>
      <c r="Y10" s="212">
        <f>'Quadro 1'!Z10</f>
        <v>8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>
        <v>0</v>
      </c>
      <c r="I11" s="358">
        <v>4</v>
      </c>
      <c r="J11" s="314">
        <v>0</v>
      </c>
      <c r="K11" s="358">
        <v>3</v>
      </c>
      <c r="L11" s="314">
        <v>0</v>
      </c>
      <c r="M11" s="358">
        <v>7</v>
      </c>
      <c r="N11" s="314">
        <v>0</v>
      </c>
      <c r="O11" s="358">
        <v>3</v>
      </c>
      <c r="P11" s="314"/>
      <c r="Q11" s="358"/>
      <c r="R11" s="314"/>
      <c r="S11" s="358"/>
      <c r="T11" s="225">
        <f t="shared" si="0"/>
        <v>0</v>
      </c>
      <c r="U11" s="225">
        <f t="shared" si="0"/>
        <v>17</v>
      </c>
      <c r="V11" s="225">
        <f t="shared" si="1"/>
        <v>17</v>
      </c>
      <c r="W11" s="212">
        <f>'Quadro 1'!X11</f>
        <v>0</v>
      </c>
      <c r="X11" s="212">
        <f>'Quadro 1'!Y11</f>
        <v>17</v>
      </c>
      <c r="Y11" s="212">
        <f>'Quadro 1'!Z11</f>
        <v>17</v>
      </c>
    </row>
    <row r="12" spans="1:25" s="69" customFormat="1" ht="24.95" customHeight="1" x14ac:dyDescent="0.2">
      <c r="A12" s="374" t="s">
        <v>47</v>
      </c>
      <c r="B12" s="366">
        <v>0</v>
      </c>
      <c r="C12" s="367">
        <v>1</v>
      </c>
      <c r="D12" s="314"/>
      <c r="E12" s="358"/>
      <c r="F12" s="314"/>
      <c r="G12" s="358"/>
      <c r="H12" s="314"/>
      <c r="I12" s="358"/>
      <c r="J12" s="314">
        <v>0</v>
      </c>
      <c r="K12" s="358">
        <v>1</v>
      </c>
      <c r="L12" s="314">
        <v>0</v>
      </c>
      <c r="M12" s="358">
        <v>2</v>
      </c>
      <c r="N12" s="314"/>
      <c r="O12" s="358"/>
      <c r="P12" s="314"/>
      <c r="Q12" s="358"/>
      <c r="R12" s="314"/>
      <c r="S12" s="358"/>
      <c r="T12" s="225">
        <f t="shared" si="0"/>
        <v>0</v>
      </c>
      <c r="U12" s="225">
        <f t="shared" si="0"/>
        <v>4</v>
      </c>
      <c r="V12" s="225">
        <f t="shared" si="1"/>
        <v>4</v>
      </c>
      <c r="W12" s="212">
        <f>'Quadro 1'!X12</f>
        <v>0</v>
      </c>
      <c r="X12" s="212">
        <f>'Quadro 1'!Y12</f>
        <v>4</v>
      </c>
      <c r="Y12" s="212">
        <f>'Quadro 1'!Z12</f>
        <v>4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>
        <v>2</v>
      </c>
      <c r="C14" s="367">
        <v>0</v>
      </c>
      <c r="D14" s="314"/>
      <c r="E14" s="358"/>
      <c r="F14" s="314"/>
      <c r="G14" s="358"/>
      <c r="H14" s="314"/>
      <c r="I14" s="358"/>
      <c r="J14" s="314">
        <v>1</v>
      </c>
      <c r="K14" s="358">
        <v>0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3</v>
      </c>
      <c r="U14" s="225">
        <f t="shared" si="0"/>
        <v>0</v>
      </c>
      <c r="V14" s="225">
        <f t="shared" si="1"/>
        <v>3</v>
      </c>
      <c r="W14" s="212">
        <f>'Quadro 1'!X14</f>
        <v>3</v>
      </c>
      <c r="X14" s="212">
        <f>'Quadro 1'!Y14</f>
        <v>0</v>
      </c>
      <c r="Y14" s="212">
        <f>'Quadro 1'!Z14</f>
        <v>3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30</v>
      </c>
      <c r="C21" s="367">
        <v>25</v>
      </c>
      <c r="D21" s="314">
        <v>7</v>
      </c>
      <c r="E21" s="358">
        <v>7</v>
      </c>
      <c r="F21" s="314">
        <v>1</v>
      </c>
      <c r="G21" s="358">
        <v>1</v>
      </c>
      <c r="H21" s="314">
        <v>2</v>
      </c>
      <c r="I21" s="358">
        <v>4</v>
      </c>
      <c r="J21" s="314">
        <v>4</v>
      </c>
      <c r="K21" s="358">
        <v>11</v>
      </c>
      <c r="L21" s="314">
        <v>9</v>
      </c>
      <c r="M21" s="358">
        <v>8</v>
      </c>
      <c r="N21" s="314">
        <v>5</v>
      </c>
      <c r="O21" s="358">
        <v>4</v>
      </c>
      <c r="P21" s="314">
        <v>2</v>
      </c>
      <c r="Q21" s="358">
        <v>1</v>
      </c>
      <c r="R21" s="314">
        <v>1</v>
      </c>
      <c r="S21" s="358">
        <v>2</v>
      </c>
      <c r="T21" s="225">
        <f t="shared" si="0"/>
        <v>61</v>
      </c>
      <c r="U21" s="225">
        <f t="shared" si="0"/>
        <v>63</v>
      </c>
      <c r="V21" s="225">
        <f t="shared" si="1"/>
        <v>124</v>
      </c>
      <c r="W21" s="212">
        <f>'Quadro 1'!X21</f>
        <v>61</v>
      </c>
      <c r="X21" s="212">
        <f>'Quadro 1'!Y21</f>
        <v>63</v>
      </c>
      <c r="Y21" s="212">
        <f>'Quadro 1'!Z21</f>
        <v>124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32</v>
      </c>
      <c r="C48" s="226">
        <f t="shared" si="2"/>
        <v>27</v>
      </c>
      <c r="D48" s="226">
        <f t="shared" si="2"/>
        <v>7</v>
      </c>
      <c r="E48" s="226">
        <f t="shared" si="2"/>
        <v>7</v>
      </c>
      <c r="F48" s="226">
        <f t="shared" si="2"/>
        <v>1</v>
      </c>
      <c r="G48" s="226">
        <f t="shared" si="2"/>
        <v>4</v>
      </c>
      <c r="H48" s="226">
        <f t="shared" si="2"/>
        <v>2</v>
      </c>
      <c r="I48" s="226">
        <f t="shared" si="2"/>
        <v>8</v>
      </c>
      <c r="J48" s="226">
        <f t="shared" si="2"/>
        <v>6</v>
      </c>
      <c r="K48" s="226">
        <f t="shared" si="2"/>
        <v>18</v>
      </c>
      <c r="L48" s="226">
        <f t="shared" si="2"/>
        <v>9</v>
      </c>
      <c r="M48" s="226">
        <f t="shared" si="2"/>
        <v>18</v>
      </c>
      <c r="N48" s="226">
        <f t="shared" si="2"/>
        <v>5</v>
      </c>
      <c r="O48" s="226">
        <f t="shared" si="2"/>
        <v>7</v>
      </c>
      <c r="P48" s="226">
        <f t="shared" si="2"/>
        <v>2</v>
      </c>
      <c r="Q48" s="226">
        <f t="shared" si="2"/>
        <v>1</v>
      </c>
      <c r="R48" s="226">
        <f t="shared" si="2"/>
        <v>1</v>
      </c>
      <c r="S48" s="226">
        <f t="shared" si="2"/>
        <v>2</v>
      </c>
      <c r="T48" s="226">
        <f>SUM(T4:T47)</f>
        <v>65</v>
      </c>
      <c r="U48" s="226">
        <f>SUM(U4:U47)</f>
        <v>92</v>
      </c>
      <c r="V48" s="226">
        <f>T48+U48</f>
        <v>157</v>
      </c>
    </row>
    <row r="49" spans="1:26" s="53" customFormat="1" ht="9.9499999999999993" customHeight="1" x14ac:dyDescent="0.15">
      <c r="T49" s="71">
        <f>'Quadro 1'!X48</f>
        <v>65</v>
      </c>
      <c r="U49" s="71">
        <f>'Quadro 1'!Y48</f>
        <v>92</v>
      </c>
      <c r="V49" s="71">
        <f>'Quadro 1'!Z48</f>
        <v>157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22" bottom="0.17" header="0" footer="0"/>
  <pageSetup paperSize="9" scale="4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2" t="s">
        <v>446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83</v>
      </c>
      <c r="W1" s="535"/>
      <c r="X1" s="536"/>
    </row>
    <row r="2" spans="1:27" s="72" customFormat="1" ht="24.95" customHeight="1" x14ac:dyDescent="0.15">
      <c r="A2" s="537" t="s">
        <v>107</v>
      </c>
      <c r="B2" s="537" t="s">
        <v>108</v>
      </c>
      <c r="C2" s="537"/>
      <c r="D2" s="537" t="s">
        <v>109</v>
      </c>
      <c r="E2" s="537"/>
      <c r="F2" s="537" t="s">
        <v>110</v>
      </c>
      <c r="G2" s="537"/>
      <c r="H2" s="537" t="s">
        <v>111</v>
      </c>
      <c r="I2" s="537"/>
      <c r="J2" s="537" t="s">
        <v>112</v>
      </c>
      <c r="K2" s="537"/>
      <c r="L2" s="537" t="s">
        <v>113</v>
      </c>
      <c r="M2" s="537"/>
      <c r="N2" s="537" t="s">
        <v>114</v>
      </c>
      <c r="O2" s="537"/>
      <c r="P2" s="537" t="s">
        <v>115</v>
      </c>
      <c r="Q2" s="537"/>
      <c r="R2" s="537" t="s">
        <v>116</v>
      </c>
      <c r="S2" s="537"/>
      <c r="T2" s="537" t="s">
        <v>117</v>
      </c>
      <c r="U2" s="537"/>
      <c r="V2" s="537" t="s">
        <v>41</v>
      </c>
      <c r="W2" s="537"/>
      <c r="X2" s="537" t="s">
        <v>77</v>
      </c>
    </row>
    <row r="3" spans="1:27" s="72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7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0</v>
      </c>
      <c r="Q8" s="358">
        <v>1</v>
      </c>
      <c r="R8" s="314"/>
      <c r="S8" s="358"/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7</v>
      </c>
      <c r="R10" s="314"/>
      <c r="S10" s="358"/>
      <c r="T10" s="314"/>
      <c r="U10" s="358"/>
      <c r="V10" s="225">
        <f t="shared" si="0"/>
        <v>1</v>
      </c>
      <c r="W10" s="225">
        <f t="shared" si="0"/>
        <v>7</v>
      </c>
      <c r="X10" s="225">
        <f t="shared" si="1"/>
        <v>8</v>
      </c>
      <c r="Y10" s="73">
        <f>'Quadro 1'!X10</f>
        <v>1</v>
      </c>
      <c r="Z10" s="73">
        <f>'Quadro 1'!Y10</f>
        <v>7</v>
      </c>
      <c r="AA10" s="73">
        <f>'Quadro 1'!Z10</f>
        <v>8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0</v>
      </c>
      <c r="I11" s="358">
        <v>1</v>
      </c>
      <c r="J11" s="314">
        <v>0</v>
      </c>
      <c r="K11" s="358">
        <v>5</v>
      </c>
      <c r="L11" s="314">
        <v>0</v>
      </c>
      <c r="M11" s="358">
        <v>11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0</v>
      </c>
      <c r="W11" s="225">
        <f t="shared" si="0"/>
        <v>17</v>
      </c>
      <c r="X11" s="225">
        <f t="shared" si="1"/>
        <v>17</v>
      </c>
      <c r="Y11" s="73">
        <f>'Quadro 1'!X11</f>
        <v>0</v>
      </c>
      <c r="Z11" s="73">
        <f>'Quadro 1'!Y11</f>
        <v>17</v>
      </c>
      <c r="AA11" s="73">
        <f>'Quadro 1'!Z11</f>
        <v>17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/>
      <c r="F12" s="314">
        <v>0</v>
      </c>
      <c r="G12" s="358">
        <v>1</v>
      </c>
      <c r="H12" s="314">
        <v>0</v>
      </c>
      <c r="I12" s="358">
        <v>1</v>
      </c>
      <c r="J12" s="314"/>
      <c r="K12" s="358"/>
      <c r="L12" s="314">
        <v>0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0</v>
      </c>
      <c r="W12" s="225">
        <f t="shared" si="0"/>
        <v>4</v>
      </c>
      <c r="X12" s="225">
        <f t="shared" si="1"/>
        <v>4</v>
      </c>
      <c r="Y12" s="73">
        <f>'Quadro 1'!X12</f>
        <v>0</v>
      </c>
      <c r="Z12" s="73">
        <f>'Quadro 1'!Y12</f>
        <v>4</v>
      </c>
      <c r="AA12" s="73">
        <f>'Quadro 1'!Z12</f>
        <v>4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>
        <v>0</v>
      </c>
      <c r="N14" s="314"/>
      <c r="O14" s="358"/>
      <c r="P14" s="314">
        <v>2</v>
      </c>
      <c r="Q14" s="358">
        <v>0</v>
      </c>
      <c r="R14" s="314"/>
      <c r="S14" s="358"/>
      <c r="T14" s="314"/>
      <c r="U14" s="358"/>
      <c r="V14" s="225">
        <f t="shared" si="0"/>
        <v>3</v>
      </c>
      <c r="W14" s="225">
        <f t="shared" si="0"/>
        <v>0</v>
      </c>
      <c r="X14" s="225">
        <f t="shared" si="1"/>
        <v>3</v>
      </c>
      <c r="Y14" s="73">
        <f>'Quadro 1'!X14</f>
        <v>3</v>
      </c>
      <c r="Z14" s="73">
        <f>'Quadro 1'!Y14</f>
        <v>0</v>
      </c>
      <c r="AA14" s="73">
        <f>'Quadro 1'!Z14</f>
        <v>3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>
        <v>0</v>
      </c>
      <c r="P21" s="314">
        <v>13</v>
      </c>
      <c r="Q21" s="358">
        <v>9</v>
      </c>
      <c r="R21" s="314">
        <v>25</v>
      </c>
      <c r="S21" s="358">
        <v>19</v>
      </c>
      <c r="T21" s="314">
        <v>22</v>
      </c>
      <c r="U21" s="358">
        <v>35</v>
      </c>
      <c r="V21" s="225">
        <f t="shared" si="0"/>
        <v>61</v>
      </c>
      <c r="W21" s="225">
        <f t="shared" si="0"/>
        <v>63</v>
      </c>
      <c r="X21" s="225">
        <f t="shared" si="1"/>
        <v>124</v>
      </c>
      <c r="Y21" s="73">
        <f>'Quadro 1'!X21</f>
        <v>61</v>
      </c>
      <c r="Z21" s="73">
        <f>'Quadro 1'!Y21</f>
        <v>63</v>
      </c>
      <c r="AA21" s="73">
        <f>'Quadro 1'!Z21</f>
        <v>124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2</v>
      </c>
      <c r="J48" s="226">
        <f t="shared" si="2"/>
        <v>0</v>
      </c>
      <c r="K48" s="226">
        <f t="shared" si="2"/>
        <v>5</v>
      </c>
      <c r="L48" s="226">
        <f t="shared" si="2"/>
        <v>1</v>
      </c>
      <c r="M48" s="226">
        <f t="shared" si="2"/>
        <v>13</v>
      </c>
      <c r="N48" s="226">
        <f t="shared" si="2"/>
        <v>1</v>
      </c>
      <c r="O48" s="226">
        <f t="shared" si="2"/>
        <v>0</v>
      </c>
      <c r="P48" s="226">
        <f t="shared" si="2"/>
        <v>16</v>
      </c>
      <c r="Q48" s="226">
        <f t="shared" si="2"/>
        <v>17</v>
      </c>
      <c r="R48" s="226">
        <f t="shared" si="2"/>
        <v>25</v>
      </c>
      <c r="S48" s="226">
        <f t="shared" si="2"/>
        <v>19</v>
      </c>
      <c r="T48" s="226">
        <f t="shared" si="2"/>
        <v>22</v>
      </c>
      <c r="U48" s="226">
        <f t="shared" si="2"/>
        <v>35</v>
      </c>
      <c r="V48" s="226">
        <f t="shared" si="2"/>
        <v>65</v>
      </c>
      <c r="W48" s="226">
        <f t="shared" si="2"/>
        <v>92</v>
      </c>
      <c r="X48" s="226">
        <f>V48+W48</f>
        <v>157</v>
      </c>
    </row>
    <row r="49" spans="1:27" s="53" customFormat="1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65</v>
      </c>
      <c r="W49" s="70">
        <f>'Quadro 1'!Y48</f>
        <v>92</v>
      </c>
      <c r="X49" s="70">
        <f>'Quadro 1'!Z48</f>
        <v>157</v>
      </c>
    </row>
    <row r="50" spans="1:27" s="72" customFormat="1" ht="24.95" customHeight="1" x14ac:dyDescent="0.15">
      <c r="A50" s="537" t="s">
        <v>107</v>
      </c>
      <c r="B50" s="537" t="s">
        <v>108</v>
      </c>
      <c r="C50" s="537"/>
      <c r="D50" s="537" t="s">
        <v>109</v>
      </c>
      <c r="E50" s="537"/>
      <c r="F50" s="537" t="s">
        <v>110</v>
      </c>
      <c r="G50" s="537"/>
      <c r="H50" s="537" t="s">
        <v>111</v>
      </c>
      <c r="I50" s="537"/>
      <c r="J50" s="537" t="s">
        <v>112</v>
      </c>
      <c r="K50" s="537"/>
      <c r="L50" s="537" t="s">
        <v>113</v>
      </c>
      <c r="M50" s="537"/>
      <c r="N50" s="537" t="s">
        <v>114</v>
      </c>
      <c r="O50" s="537"/>
      <c r="P50" s="537" t="s">
        <v>115</v>
      </c>
      <c r="Q50" s="537"/>
      <c r="R50" s="537" t="s">
        <v>116</v>
      </c>
      <c r="S50" s="537"/>
      <c r="T50" s="537" t="s">
        <v>117</v>
      </c>
      <c r="U50" s="537"/>
      <c r="V50" s="537" t="s">
        <v>41</v>
      </c>
      <c r="W50" s="537"/>
      <c r="X50" s="537" t="s">
        <v>77</v>
      </c>
    </row>
    <row r="51" spans="1:27" s="72" customFormat="1" ht="15" customHeight="1" x14ac:dyDescent="0.15">
      <c r="A51" s="537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7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18" bottom="0.17" header="0" footer="0"/>
  <pageSetup paperSize="9" scale="42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>
        <v>0</v>
      </c>
      <c r="C20" s="358">
        <v>1</v>
      </c>
      <c r="D20" s="314">
        <v>1</v>
      </c>
      <c r="E20" s="358">
        <v>1</v>
      </c>
      <c r="F20" s="314"/>
      <c r="G20" s="358"/>
      <c r="H20" s="279">
        <f t="shared" si="0"/>
        <v>1</v>
      </c>
      <c r="I20" s="279">
        <f t="shared" si="0"/>
        <v>2</v>
      </c>
      <c r="J20" s="279">
        <f t="shared" si="1"/>
        <v>3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1</v>
      </c>
      <c r="D48" s="281">
        <f t="shared" si="2"/>
        <v>1</v>
      </c>
      <c r="E48" s="281">
        <f t="shared" si="2"/>
        <v>1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2</v>
      </c>
      <c r="J48" s="281">
        <f>H48+I48</f>
        <v>3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7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7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2" bottom="0.17" header="0" footer="0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T21" sqref="T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7" t="s">
        <v>125</v>
      </c>
      <c r="B2" s="537" t="s">
        <v>126</v>
      </c>
      <c r="C2" s="537"/>
      <c r="D2" s="537" t="s">
        <v>127</v>
      </c>
      <c r="E2" s="537"/>
      <c r="F2" s="537" t="s">
        <v>128</v>
      </c>
      <c r="G2" s="537"/>
      <c r="H2" s="537" t="s">
        <v>129</v>
      </c>
      <c r="I2" s="537"/>
      <c r="J2" s="537" t="s">
        <v>130</v>
      </c>
      <c r="K2" s="537"/>
      <c r="L2" s="537" t="s">
        <v>131</v>
      </c>
      <c r="M2" s="537"/>
      <c r="N2" s="537" t="s">
        <v>132</v>
      </c>
      <c r="O2" s="537"/>
      <c r="P2" s="537" t="s">
        <v>133</v>
      </c>
      <c r="Q2" s="537"/>
      <c r="R2" s="537" t="s">
        <v>134</v>
      </c>
      <c r="S2" s="537"/>
      <c r="T2" s="537" t="s">
        <v>135</v>
      </c>
      <c r="U2" s="537"/>
      <c r="V2" s="537" t="s">
        <v>136</v>
      </c>
      <c r="W2" s="537"/>
      <c r="X2" s="537" t="s">
        <v>96</v>
      </c>
      <c r="Y2" s="537"/>
      <c r="Z2" s="537" t="s">
        <v>41</v>
      </c>
      <c r="AA2" s="537"/>
      <c r="AB2" s="537" t="s">
        <v>77</v>
      </c>
    </row>
    <row r="3" spans="1:28" s="53" customFormat="1" ht="15" customHeight="1" x14ac:dyDescent="0.15">
      <c r="A3" s="537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7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>
        <v>1</v>
      </c>
      <c r="M21" s="358">
        <v>0</v>
      </c>
      <c r="N21" s="314"/>
      <c r="O21" s="358"/>
      <c r="P21" s="314"/>
      <c r="Q21" s="358"/>
      <c r="R21" s="314">
        <v>1</v>
      </c>
      <c r="S21" s="358">
        <v>0</v>
      </c>
      <c r="T21" s="314"/>
      <c r="U21" s="358"/>
      <c r="V21" s="314"/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1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2</v>
      </c>
      <c r="AA48" s="226">
        <f t="shared" si="2"/>
        <v>0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7" t="s">
        <v>78</v>
      </c>
      <c r="B50" s="537" t="s">
        <v>139</v>
      </c>
      <c r="C50" s="537"/>
      <c r="D50" s="537" t="s">
        <v>127</v>
      </c>
      <c r="E50" s="537"/>
      <c r="F50" s="537" t="s">
        <v>128</v>
      </c>
      <c r="G50" s="537"/>
      <c r="H50" s="537" t="s">
        <v>129</v>
      </c>
      <c r="I50" s="537"/>
      <c r="J50" s="537" t="s">
        <v>130</v>
      </c>
      <c r="K50" s="537"/>
      <c r="L50" s="537" t="s">
        <v>131</v>
      </c>
      <c r="M50" s="537"/>
      <c r="N50" s="537" t="s">
        <v>132</v>
      </c>
      <c r="O50" s="537"/>
      <c r="P50" s="537" t="s">
        <v>133</v>
      </c>
      <c r="Q50" s="537"/>
      <c r="R50" s="537" t="s">
        <v>134</v>
      </c>
      <c r="S50" s="537"/>
      <c r="T50" s="537" t="s">
        <v>135</v>
      </c>
      <c r="U50" s="537"/>
      <c r="V50" s="537" t="s">
        <v>136</v>
      </c>
      <c r="W50" s="537"/>
      <c r="X50" s="537" t="s">
        <v>96</v>
      </c>
      <c r="Y50" s="537"/>
      <c r="Z50" s="537" t="s">
        <v>41</v>
      </c>
      <c r="AA50" s="537"/>
      <c r="AB50" s="537" t="s">
        <v>77</v>
      </c>
    </row>
    <row r="51" spans="1:28" s="53" customFormat="1" ht="15" customHeight="1" x14ac:dyDescent="0.15">
      <c r="A51" s="537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7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2" bottom="0.19685039370078741" header="0" footer="0"/>
  <pageSetup paperSize="9" scale="4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7" t="s">
        <v>141</v>
      </c>
      <c r="B2" s="542" t="s">
        <v>142</v>
      </c>
      <c r="C2" s="542"/>
      <c r="D2" s="542" t="s">
        <v>143</v>
      </c>
      <c r="E2" s="542"/>
      <c r="F2" s="542" t="s">
        <v>493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7" t="s">
        <v>41</v>
      </c>
      <c r="Q2" s="537"/>
      <c r="R2" s="537" t="s">
        <v>41</v>
      </c>
    </row>
    <row r="3" spans="1:18" s="53" customFormat="1" ht="15" customHeight="1" x14ac:dyDescent="0.15">
      <c r="A3" s="537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7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>
        <v>0</v>
      </c>
      <c r="C12" s="358">
        <v>1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1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>
        <v>0</v>
      </c>
      <c r="C21" s="358">
        <v>1</v>
      </c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41</v>
      </c>
      <c r="O21" s="358">
        <v>42</v>
      </c>
      <c r="P21" s="225">
        <f t="shared" si="0"/>
        <v>41</v>
      </c>
      <c r="Q21" s="225">
        <f t="shared" si="0"/>
        <v>43</v>
      </c>
      <c r="R21" s="225">
        <f t="shared" si="1"/>
        <v>84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0</v>
      </c>
      <c r="C48" s="282">
        <f t="shared" ref="C48:O48" si="2">SUM(C4:C47)</f>
        <v>2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41</v>
      </c>
      <c r="O48" s="226">
        <f t="shared" si="2"/>
        <v>42</v>
      </c>
      <c r="P48" s="226">
        <f>SUM(P4:P47)</f>
        <v>41</v>
      </c>
      <c r="Q48" s="226">
        <f>SUM(Q4:Q47)</f>
        <v>44</v>
      </c>
      <c r="R48" s="226">
        <f>P48+Q48</f>
        <v>85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17" bottom="0.19685039370078741" header="0" footer="0"/>
  <pageSetup paperSize="9" scale="4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8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17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F4" activePane="bottomRight" state="frozen"/>
      <selection activeCell="J10" sqref="J10"/>
      <selection pane="topRight" activeCell="J10" sqref="J10"/>
      <selection pane="bottomLeft" activeCell="J10" sqref="J10"/>
      <selection pane="bottomRight" activeCell="F4" sqref="F4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7" t="s">
        <v>154</v>
      </c>
      <c r="B2" s="537" t="s">
        <v>155</v>
      </c>
      <c r="C2" s="537"/>
      <c r="D2" s="537" t="s">
        <v>164</v>
      </c>
      <c r="E2" s="537"/>
      <c r="F2" s="537" t="s">
        <v>165</v>
      </c>
      <c r="G2" s="537"/>
      <c r="H2" s="537" t="s">
        <v>166</v>
      </c>
      <c r="I2" s="537"/>
      <c r="J2" s="537" t="s">
        <v>158</v>
      </c>
      <c r="K2" s="537"/>
      <c r="L2" s="537" t="s">
        <v>167</v>
      </c>
      <c r="M2" s="537"/>
      <c r="N2" s="537" t="s">
        <v>168</v>
      </c>
      <c r="O2" s="537"/>
      <c r="P2" s="537" t="s">
        <v>169</v>
      </c>
      <c r="Q2" s="537"/>
      <c r="R2" s="537" t="s">
        <v>170</v>
      </c>
      <c r="S2" s="537"/>
      <c r="T2" s="537" t="s">
        <v>171</v>
      </c>
      <c r="U2" s="537"/>
      <c r="V2" s="537" t="s">
        <v>172</v>
      </c>
      <c r="W2" s="537"/>
      <c r="X2" s="537" t="s">
        <v>494</v>
      </c>
      <c r="Y2" s="537"/>
      <c r="Z2" s="537" t="s">
        <v>407</v>
      </c>
      <c r="AA2" s="537"/>
      <c r="AB2" s="537" t="s">
        <v>173</v>
      </c>
      <c r="AC2" s="537"/>
      <c r="AD2" s="537" t="s">
        <v>41</v>
      </c>
      <c r="AE2" s="537"/>
      <c r="AF2" s="537" t="s">
        <v>77</v>
      </c>
    </row>
    <row r="3" spans="1:32" s="105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7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>
        <v>1</v>
      </c>
      <c r="AC12" s="358">
        <v>0</v>
      </c>
      <c r="AD12" s="225">
        <f t="shared" si="0"/>
        <v>1</v>
      </c>
      <c r="AE12" s="225">
        <f t="shared" si="0"/>
        <v>0</v>
      </c>
      <c r="AF12" s="225">
        <f t="shared" si="1"/>
        <v>1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40</v>
      </c>
      <c r="E21" s="358">
        <v>38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0</v>
      </c>
      <c r="AC21" s="358">
        <v>1</v>
      </c>
      <c r="AD21" s="225">
        <f t="shared" si="0"/>
        <v>40</v>
      </c>
      <c r="AE21" s="225">
        <f t="shared" si="0"/>
        <v>39</v>
      </c>
      <c r="AF21" s="225">
        <f t="shared" si="1"/>
        <v>79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40</v>
      </c>
      <c r="E48" s="226">
        <f t="shared" si="2"/>
        <v>38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1</v>
      </c>
      <c r="AD48" s="226">
        <f>SUM(AD4:AD47)</f>
        <v>41</v>
      </c>
      <c r="AE48" s="226">
        <f>SUM(AE4:AE47)</f>
        <v>39</v>
      </c>
      <c r="AF48" s="226">
        <f>AD48+AE48</f>
        <v>80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17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15" sqref="F15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>
        <v>2</v>
      </c>
      <c r="G11" s="225">
        <f t="shared" si="0"/>
        <v>2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>
        <v>1</v>
      </c>
      <c r="G12" s="225">
        <f t="shared" si="0"/>
        <v>1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/>
      <c r="G21" s="225">
        <f t="shared" si="0"/>
        <v>0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3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16" bottom="0.17" header="0" footer="0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>
        <v>0</v>
      </c>
      <c r="G10" s="358">
        <v>4</v>
      </c>
      <c r="H10" s="314"/>
      <c r="I10" s="358"/>
      <c r="J10" s="314"/>
      <c r="K10" s="358"/>
      <c r="L10" s="279">
        <f t="shared" si="0"/>
        <v>0</v>
      </c>
      <c r="M10" s="279">
        <f t="shared" si="0"/>
        <v>4</v>
      </c>
      <c r="N10" s="279">
        <f t="shared" si="1"/>
        <v>4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>
        <v>0</v>
      </c>
      <c r="G11" s="358">
        <v>1</v>
      </c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>
        <v>0</v>
      </c>
      <c r="G12" s="358">
        <v>2</v>
      </c>
      <c r="H12" s="314">
        <v>0</v>
      </c>
      <c r="I12" s="358">
        <v>1</v>
      </c>
      <c r="J12" s="314"/>
      <c r="K12" s="358"/>
      <c r="L12" s="279">
        <f t="shared" si="0"/>
        <v>0</v>
      </c>
      <c r="M12" s="279">
        <f t="shared" si="0"/>
        <v>3</v>
      </c>
      <c r="N12" s="279">
        <f t="shared" si="1"/>
        <v>3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1</v>
      </c>
      <c r="E21" s="358">
        <v>2</v>
      </c>
      <c r="F21" s="314"/>
      <c r="G21" s="358"/>
      <c r="H21" s="314"/>
      <c r="I21" s="358"/>
      <c r="J21" s="314"/>
      <c r="K21" s="358"/>
      <c r="L21" s="279">
        <f t="shared" si="0"/>
        <v>1</v>
      </c>
      <c r="M21" s="279">
        <f t="shared" si="0"/>
        <v>2</v>
      </c>
      <c r="N21" s="279">
        <f t="shared" si="1"/>
        <v>3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2</v>
      </c>
      <c r="F48" s="281">
        <f t="shared" si="2"/>
        <v>0</v>
      </c>
      <c r="G48" s="281">
        <f t="shared" si="2"/>
        <v>7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0">
        <f t="shared" si="2"/>
        <v>1</v>
      </c>
      <c r="M48" s="280">
        <f>SUM(M4:M47)</f>
        <v>10</v>
      </c>
      <c r="N48" s="280">
        <f>L48+M48</f>
        <v>11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17" bottom="0.19685039370078741" header="0" footer="0"/>
  <pageSetup paperSize="9" scale="4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21" sqref="N2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83</v>
      </c>
      <c r="Q1" s="535"/>
      <c r="R1" s="536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503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0</v>
      </c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>
        <v>1</v>
      </c>
      <c r="C10" s="367">
        <v>4</v>
      </c>
      <c r="D10" s="314">
        <v>0</v>
      </c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7</v>
      </c>
      <c r="R10" s="279">
        <f t="shared" si="1"/>
        <v>8</v>
      </c>
      <c r="S10" s="119">
        <f>'Quadro 1'!X10</f>
        <v>1</v>
      </c>
      <c r="T10" s="119">
        <f>'Quadro 1'!Y10</f>
        <v>7</v>
      </c>
      <c r="U10" s="119">
        <f>'Quadro 1'!Z10</f>
        <v>8</v>
      </c>
    </row>
    <row r="11" spans="1:21" ht="24.95" customHeight="1" x14ac:dyDescent="0.2">
      <c r="A11" s="374" t="s">
        <v>46</v>
      </c>
      <c r="B11" s="366">
        <v>0</v>
      </c>
      <c r="C11" s="367">
        <v>16</v>
      </c>
      <c r="D11" s="314"/>
      <c r="E11" s="358"/>
      <c r="F11" s="314"/>
      <c r="G11" s="358"/>
      <c r="H11" s="314">
        <v>0</v>
      </c>
      <c r="I11" s="358">
        <v>1</v>
      </c>
      <c r="J11" s="314"/>
      <c r="K11" s="358"/>
      <c r="L11" s="314"/>
      <c r="M11" s="358"/>
      <c r="N11" s="314"/>
      <c r="O11" s="358"/>
      <c r="P11" s="279">
        <f t="shared" si="0"/>
        <v>0</v>
      </c>
      <c r="Q11" s="279">
        <f t="shared" si="0"/>
        <v>17</v>
      </c>
      <c r="R11" s="279">
        <f t="shared" si="1"/>
        <v>17</v>
      </c>
      <c r="S11" s="119">
        <f>'Quadro 1'!X11</f>
        <v>0</v>
      </c>
      <c r="T11" s="119">
        <f>'Quadro 1'!Y11</f>
        <v>17</v>
      </c>
      <c r="U11" s="119">
        <f>'Quadro 1'!Z11</f>
        <v>17</v>
      </c>
    </row>
    <row r="12" spans="1:2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/>
      <c r="I12" s="358"/>
      <c r="J12" s="314">
        <v>0</v>
      </c>
      <c r="K12" s="358">
        <v>4</v>
      </c>
      <c r="L12" s="314"/>
      <c r="M12" s="358"/>
      <c r="N12" s="314"/>
      <c r="O12" s="358"/>
      <c r="P12" s="279">
        <f t="shared" si="0"/>
        <v>0</v>
      </c>
      <c r="Q12" s="279">
        <f t="shared" si="0"/>
        <v>4</v>
      </c>
      <c r="R12" s="279">
        <f t="shared" si="1"/>
        <v>4</v>
      </c>
      <c r="S12" s="119">
        <f>'Quadro 1'!X12</f>
        <v>0</v>
      </c>
      <c r="T12" s="119">
        <f>'Quadro 1'!Y12</f>
        <v>4</v>
      </c>
      <c r="U12" s="119">
        <f>'Quadro 1'!Z12</f>
        <v>4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3</v>
      </c>
      <c r="C14" s="367">
        <v>0</v>
      </c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3</v>
      </c>
      <c r="Q14" s="279">
        <f t="shared" si="0"/>
        <v>0</v>
      </c>
      <c r="R14" s="279">
        <f t="shared" si="1"/>
        <v>3</v>
      </c>
      <c r="S14" s="119">
        <f>'Quadro 1'!X14</f>
        <v>3</v>
      </c>
      <c r="T14" s="119">
        <f>'Quadro 1'!Y14</f>
        <v>0</v>
      </c>
      <c r="U14" s="119">
        <f>'Quadro 1'!Z14</f>
        <v>3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61</v>
      </c>
      <c r="M21" s="358">
        <v>63</v>
      </c>
      <c r="N21" s="314"/>
      <c r="O21" s="358"/>
      <c r="P21" s="279">
        <f t="shared" si="0"/>
        <v>61</v>
      </c>
      <c r="Q21" s="279">
        <f t="shared" si="0"/>
        <v>63</v>
      </c>
      <c r="R21" s="279">
        <f t="shared" si="1"/>
        <v>124</v>
      </c>
      <c r="S21" s="119">
        <f>'Quadro 1'!X21</f>
        <v>61</v>
      </c>
      <c r="T21" s="119">
        <f>'Quadro 1'!Y21</f>
        <v>63</v>
      </c>
      <c r="U21" s="119">
        <f>'Quadro 1'!Z21</f>
        <v>124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4</v>
      </c>
      <c r="C48" s="281">
        <f t="shared" ref="C48:O48" si="2">SUM(C4:C47)</f>
        <v>20</v>
      </c>
      <c r="D48" s="281">
        <f t="shared" si="2"/>
        <v>0</v>
      </c>
      <c r="E48" s="281">
        <f t="shared" si="2"/>
        <v>3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4</v>
      </c>
      <c r="L48" s="281">
        <f t="shared" si="2"/>
        <v>61</v>
      </c>
      <c r="M48" s="281">
        <f t="shared" si="2"/>
        <v>63</v>
      </c>
      <c r="N48" s="281">
        <f t="shared" si="2"/>
        <v>0</v>
      </c>
      <c r="O48" s="281">
        <f t="shared" si="2"/>
        <v>1</v>
      </c>
      <c r="P48" s="281">
        <f>SUM(P4:P47)</f>
        <v>65</v>
      </c>
      <c r="Q48" s="281">
        <f>SUM(Q4:Q47)</f>
        <v>92</v>
      </c>
      <c r="R48" s="281">
        <f>P48+Q48</f>
        <v>157</v>
      </c>
    </row>
    <row r="49" spans="1:18" ht="9.9499999999999993" customHeight="1" x14ac:dyDescent="0.2">
      <c r="P49" s="120">
        <f>'Quadro 1'!X48</f>
        <v>65</v>
      </c>
      <c r="Q49" s="120">
        <f>'Quadro 1'!Y48</f>
        <v>92</v>
      </c>
      <c r="R49" s="120">
        <f>'Quadro 1'!Z48</f>
        <v>157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19" bottom="0.19685039370078741" header="0" footer="0"/>
  <pageSetup paperSize="9" scale="45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H5" sqref="H5:I5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83</v>
      </c>
      <c r="AC1" s="535"/>
      <c r="AD1" s="536"/>
    </row>
    <row r="2" spans="1:33" ht="19.5" customHeight="1" x14ac:dyDescent="0.2">
      <c r="A2" s="558" t="s">
        <v>125</v>
      </c>
      <c r="B2" s="560" t="s">
        <v>199</v>
      </c>
      <c r="C2" s="560"/>
      <c r="D2" s="560"/>
      <c r="E2" s="560"/>
      <c r="F2" s="560"/>
      <c r="G2" s="560"/>
      <c r="H2" s="560"/>
      <c r="I2" s="560"/>
      <c r="J2" s="562" t="s">
        <v>200</v>
      </c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40" t="s">
        <v>41</v>
      </c>
      <c r="AC2" s="540"/>
      <c r="AD2" s="540" t="s">
        <v>77</v>
      </c>
    </row>
    <row r="3" spans="1:33" ht="46.5" customHeight="1" x14ac:dyDescent="0.2">
      <c r="A3" s="559"/>
      <c r="B3" s="561"/>
      <c r="C3" s="561"/>
      <c r="D3" s="561"/>
      <c r="E3" s="561"/>
      <c r="F3" s="561"/>
      <c r="G3" s="561"/>
      <c r="H3" s="560"/>
      <c r="I3" s="560"/>
      <c r="J3" s="563" t="s">
        <v>201</v>
      </c>
      <c r="K3" s="564"/>
      <c r="L3" s="563" t="s">
        <v>201</v>
      </c>
      <c r="M3" s="564"/>
      <c r="N3" s="563" t="s">
        <v>201</v>
      </c>
      <c r="O3" s="564"/>
      <c r="P3" s="563" t="s">
        <v>201</v>
      </c>
      <c r="Q3" s="564"/>
      <c r="R3" s="563" t="s">
        <v>201</v>
      </c>
      <c r="S3" s="564"/>
      <c r="T3" s="563" t="s">
        <v>201</v>
      </c>
      <c r="U3" s="564"/>
      <c r="V3" s="563" t="s">
        <v>201</v>
      </c>
      <c r="W3" s="564"/>
      <c r="X3" s="563" t="s">
        <v>201</v>
      </c>
      <c r="Y3" s="564"/>
      <c r="Z3" s="563" t="s">
        <v>201</v>
      </c>
      <c r="AA3" s="564"/>
      <c r="AB3" s="540" t="s">
        <v>42</v>
      </c>
      <c r="AC3" s="540" t="s">
        <v>43</v>
      </c>
      <c r="AD3" s="540"/>
    </row>
    <row r="4" spans="1:33" ht="29.25" customHeight="1" x14ac:dyDescent="0.2">
      <c r="A4" s="559"/>
      <c r="B4" s="227"/>
      <c r="C4" s="228"/>
      <c r="D4" s="228"/>
      <c r="E4" s="228"/>
      <c r="F4" s="228"/>
      <c r="G4" s="229"/>
      <c r="H4" s="568" t="s">
        <v>202</v>
      </c>
      <c r="I4" s="568"/>
      <c r="J4" s="565" t="s">
        <v>202</v>
      </c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7"/>
      <c r="AB4" s="540"/>
      <c r="AC4" s="540"/>
      <c r="AD4" s="540"/>
    </row>
    <row r="5" spans="1:33" ht="15" customHeight="1" x14ac:dyDescent="0.2">
      <c r="A5" s="559"/>
      <c r="B5" s="557" t="s">
        <v>203</v>
      </c>
      <c r="C5" s="557"/>
      <c r="D5" s="557" t="s">
        <v>441</v>
      </c>
      <c r="E5" s="557"/>
      <c r="F5" s="557" t="s">
        <v>204</v>
      </c>
      <c r="G5" s="557"/>
      <c r="H5" s="569"/>
      <c r="I5" s="570"/>
      <c r="J5" s="569" t="s">
        <v>557</v>
      </c>
      <c r="K5" s="570"/>
      <c r="L5" s="569" t="s">
        <v>558</v>
      </c>
      <c r="M5" s="570"/>
      <c r="N5" s="483" t="s">
        <v>559</v>
      </c>
      <c r="O5" s="483" t="s">
        <v>560</v>
      </c>
      <c r="P5" s="483"/>
      <c r="Q5" s="483"/>
      <c r="R5" s="483"/>
      <c r="S5" s="483"/>
      <c r="T5" s="483"/>
      <c r="U5" s="483"/>
      <c r="V5" s="569"/>
      <c r="W5" s="570"/>
      <c r="X5" s="569"/>
      <c r="Y5" s="570"/>
      <c r="Z5" s="569"/>
      <c r="AA5" s="570"/>
      <c r="AB5" s="540"/>
      <c r="AC5" s="540"/>
      <c r="AD5" s="540"/>
    </row>
    <row r="6" spans="1:33" ht="15" customHeight="1" x14ac:dyDescent="0.2">
      <c r="A6" s="559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>
        <v>0</v>
      </c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1"/>
        <v>1</v>
      </c>
      <c r="AD11" s="279">
        <f t="shared" si="2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0</v>
      </c>
      <c r="AD12" s="279">
        <f t="shared" si="2"/>
        <v>0</v>
      </c>
      <c r="AE12" s="119">
        <f>'Quadro 1'!X9</f>
        <v>0</v>
      </c>
      <c r="AF12" s="119">
        <f>'Quadro 1'!Y9</f>
        <v>0</v>
      </c>
      <c r="AG12" s="119">
        <f>'Quadro 1'!Z9</f>
        <v>0</v>
      </c>
    </row>
    <row r="13" spans="1:33" ht="24.95" customHeight="1" x14ac:dyDescent="0.2">
      <c r="A13" s="374" t="s">
        <v>45</v>
      </c>
      <c r="B13" s="366">
        <v>1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</v>
      </c>
      <c r="AC13" s="279">
        <f t="shared" si="1"/>
        <v>7</v>
      </c>
      <c r="AD13" s="279">
        <f t="shared" si="2"/>
        <v>8</v>
      </c>
      <c r="AE13" s="119">
        <f>'Quadro 1'!X10</f>
        <v>1</v>
      </c>
      <c r="AF13" s="119">
        <f>'Quadro 1'!Y10</f>
        <v>7</v>
      </c>
      <c r="AG13" s="119">
        <f>'Quadro 1'!Z10</f>
        <v>8</v>
      </c>
    </row>
    <row r="14" spans="1:33" ht="24.95" customHeight="1" x14ac:dyDescent="0.2">
      <c r="A14" s="374" t="s">
        <v>46</v>
      </c>
      <c r="B14" s="366">
        <v>0</v>
      </c>
      <c r="C14" s="367">
        <v>17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0</v>
      </c>
      <c r="AC14" s="279">
        <f t="shared" si="1"/>
        <v>17</v>
      </c>
      <c r="AD14" s="279">
        <f t="shared" si="2"/>
        <v>17</v>
      </c>
      <c r="AE14" s="119">
        <f>'Quadro 1'!X11</f>
        <v>0</v>
      </c>
      <c r="AF14" s="119">
        <f>'Quadro 1'!Y11</f>
        <v>17</v>
      </c>
      <c r="AG14" s="119">
        <f>'Quadro 1'!Z11</f>
        <v>17</v>
      </c>
    </row>
    <row r="15" spans="1:33" ht="24.95" customHeight="1" x14ac:dyDescent="0.2">
      <c r="A15" s="374" t="s">
        <v>47</v>
      </c>
      <c r="B15" s="366">
        <v>0</v>
      </c>
      <c r="C15" s="367">
        <v>4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0</v>
      </c>
      <c r="AC15" s="279">
        <f t="shared" si="1"/>
        <v>4</v>
      </c>
      <c r="AD15" s="279">
        <f t="shared" si="2"/>
        <v>4</v>
      </c>
      <c r="AE15" s="119">
        <f>'Quadro 1'!X12</f>
        <v>0</v>
      </c>
      <c r="AF15" s="119">
        <f>'Quadro 1'!Y12</f>
        <v>4</v>
      </c>
      <c r="AG15" s="119">
        <f>'Quadro 1'!Z12</f>
        <v>4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3</v>
      </c>
      <c r="C17" s="367">
        <v>0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3</v>
      </c>
      <c r="AC17" s="279">
        <f t="shared" si="1"/>
        <v>0</v>
      </c>
      <c r="AD17" s="279">
        <f t="shared" si="2"/>
        <v>3</v>
      </c>
      <c r="AE17" s="119">
        <f>'Quadro 1'!X14</f>
        <v>3</v>
      </c>
      <c r="AF17" s="119">
        <f>'Quadro 1'!Y14</f>
        <v>0</v>
      </c>
      <c r="AG17" s="119">
        <f>'Quadro 1'!Z14</f>
        <v>3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41</v>
      </c>
      <c r="C24" s="367">
        <v>42</v>
      </c>
      <c r="D24" s="333"/>
      <c r="E24" s="354"/>
      <c r="F24" s="333"/>
      <c r="G24" s="354"/>
      <c r="H24" s="333"/>
      <c r="I24" s="354"/>
      <c r="J24" s="333">
        <v>3</v>
      </c>
      <c r="K24" s="354">
        <v>4</v>
      </c>
      <c r="L24" s="333">
        <v>4</v>
      </c>
      <c r="M24" s="354">
        <v>4</v>
      </c>
      <c r="N24" s="333">
        <v>13</v>
      </c>
      <c r="O24" s="354">
        <v>13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61</v>
      </c>
      <c r="AC24" s="279">
        <f t="shared" si="1"/>
        <v>63</v>
      </c>
      <c r="AD24" s="279">
        <f t="shared" si="2"/>
        <v>124</v>
      </c>
      <c r="AE24" s="119">
        <f>'Quadro 1'!X21</f>
        <v>61</v>
      </c>
      <c r="AF24" s="119">
        <f>'Quadro 1'!Y21</f>
        <v>63</v>
      </c>
      <c r="AG24" s="119">
        <f>'Quadro 1'!Z21</f>
        <v>124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45</v>
      </c>
      <c r="C51" s="281">
        <f t="shared" si="3"/>
        <v>71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0</v>
      </c>
      <c r="I51" s="281">
        <f t="shared" si="3"/>
        <v>0</v>
      </c>
      <c r="J51" s="281">
        <f t="shared" si="3"/>
        <v>3</v>
      </c>
      <c r="K51" s="281">
        <f t="shared" si="3"/>
        <v>4</v>
      </c>
      <c r="L51" s="281">
        <f t="shared" si="3"/>
        <v>4</v>
      </c>
      <c r="M51" s="281">
        <f t="shared" si="3"/>
        <v>4</v>
      </c>
      <c r="N51" s="281">
        <f t="shared" ref="N51:U51" si="4">SUM(N7:N50)</f>
        <v>13</v>
      </c>
      <c r="O51" s="281">
        <f t="shared" si="4"/>
        <v>13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65</v>
      </c>
      <c r="AC51" s="281">
        <f>SUM(AC7:AC50)</f>
        <v>92</v>
      </c>
      <c r="AD51" s="281">
        <f>AB51+AC51</f>
        <v>157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65</v>
      </c>
      <c r="AC52" s="125">
        <f>'Quadro 1'!Y48</f>
        <v>92</v>
      </c>
      <c r="AD52" s="125">
        <f>'Quadro 1'!Z48</f>
        <v>157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71" t="s">
        <v>206</v>
      </c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396"/>
    </row>
    <row r="57" spans="1:34" s="117" customFormat="1" ht="16.5" customHeight="1" x14ac:dyDescent="0.2">
      <c r="A57" s="571" t="s">
        <v>521</v>
      </c>
      <c r="B57" s="571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</row>
    <row r="58" spans="1:34" s="117" customFormat="1" ht="13.35" customHeight="1" x14ac:dyDescent="0.2">
      <c r="A58" s="572" t="s">
        <v>433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3">
    <mergeCell ref="N3:O3"/>
    <mergeCell ref="T3:U3"/>
    <mergeCell ref="P3:Q3"/>
    <mergeCell ref="R3:S3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18" bottom="0.17" header="0" footer="0"/>
  <pageSetup paperSize="9" scale="4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13" sqref="H13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7" t="s">
        <v>498</v>
      </c>
      <c r="B2" s="537" t="s">
        <v>496</v>
      </c>
      <c r="C2" s="537"/>
      <c r="D2" s="537" t="s">
        <v>497</v>
      </c>
      <c r="E2" s="537"/>
      <c r="F2" s="537" t="s">
        <v>207</v>
      </c>
      <c r="G2" s="537"/>
      <c r="H2" s="537" t="s">
        <v>208</v>
      </c>
      <c r="I2" s="537"/>
      <c r="J2" s="537" t="s">
        <v>209</v>
      </c>
      <c r="K2" s="537"/>
      <c r="L2" s="537" t="s">
        <v>41</v>
      </c>
      <c r="M2" s="537"/>
      <c r="N2" s="537" t="s">
        <v>41</v>
      </c>
    </row>
    <row r="3" spans="1:15" s="69" customFormat="1" ht="15" customHeight="1" x14ac:dyDescent="0.2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7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>
        <v>0</v>
      </c>
      <c r="I12" s="350">
        <v>10.5</v>
      </c>
      <c r="J12" s="349"/>
      <c r="K12" s="350"/>
      <c r="L12" s="288">
        <f t="shared" si="0"/>
        <v>0</v>
      </c>
      <c r="M12" s="288">
        <f t="shared" si="0"/>
        <v>10.5</v>
      </c>
      <c r="N12" s="288">
        <f t="shared" si="1"/>
        <v>10.5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10.5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10.5</v>
      </c>
      <c r="N48" s="290">
        <f>L48+M48</f>
        <v>10.5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19" bottom="0.19685039370078741" header="0" footer="0"/>
  <pageSetup paperSize="9" scale="63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D15" sqref="D15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3" t="s">
        <v>499</v>
      </c>
      <c r="B1" s="573"/>
      <c r="C1" s="573"/>
      <c r="D1" s="573"/>
      <c r="E1" s="573"/>
      <c r="F1" s="573"/>
      <c r="G1" s="573"/>
      <c r="H1" s="573"/>
    </row>
    <row r="2" spans="1:8" s="53" customFormat="1" ht="15" customHeight="1" x14ac:dyDescent="0.15">
      <c r="A2" s="537" t="s">
        <v>211</v>
      </c>
      <c r="B2" s="537" t="s">
        <v>212</v>
      </c>
      <c r="C2" s="537"/>
      <c r="D2" s="537" t="s">
        <v>504</v>
      </c>
      <c r="E2" s="537"/>
      <c r="F2" s="537" t="s">
        <v>41</v>
      </c>
      <c r="G2" s="537"/>
      <c r="H2" s="537" t="s">
        <v>41</v>
      </c>
    </row>
    <row r="3" spans="1:8" s="53" customFormat="1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7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>
        <v>0</v>
      </c>
      <c r="C11" s="350">
        <v>2.7083333333333335</v>
      </c>
      <c r="D11" s="349"/>
      <c r="E11" s="350"/>
      <c r="F11" s="288">
        <f t="shared" si="0"/>
        <v>0</v>
      </c>
      <c r="G11" s="288">
        <f t="shared" si="0"/>
        <v>2.7083333333333335</v>
      </c>
      <c r="H11" s="288">
        <f t="shared" si="1"/>
        <v>2.7083333333333335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2.7083333333333335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2.7083333333333335</v>
      </c>
      <c r="H48" s="290">
        <f>F48+G48</f>
        <v>2.7083333333333335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19" bottom="0.19685039370078741" header="0" footer="0"/>
  <pageSetup paperSize="9" scale="64" fitToWidth="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Z12" sqref="Z12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4" t="s">
        <v>16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</row>
    <row r="2" spans="1:30" ht="30" customHeight="1" x14ac:dyDescent="0.15">
      <c r="A2" s="537" t="s">
        <v>214</v>
      </c>
      <c r="B2" s="537" t="s">
        <v>215</v>
      </c>
      <c r="C2" s="537"/>
      <c r="D2" s="537" t="s">
        <v>216</v>
      </c>
      <c r="E2" s="537" t="s">
        <v>217</v>
      </c>
      <c r="F2" s="537" t="s">
        <v>218</v>
      </c>
      <c r="G2" s="537"/>
      <c r="H2" s="537" t="s">
        <v>219</v>
      </c>
      <c r="I2" s="537"/>
      <c r="J2" s="537" t="s">
        <v>220</v>
      </c>
      <c r="K2" s="537"/>
      <c r="L2" s="537" t="s">
        <v>221</v>
      </c>
      <c r="M2" s="537"/>
      <c r="N2" s="537" t="s">
        <v>222</v>
      </c>
      <c r="O2" s="537"/>
      <c r="P2" s="537" t="s">
        <v>223</v>
      </c>
      <c r="Q2" s="537"/>
      <c r="R2" s="537" t="s">
        <v>224</v>
      </c>
      <c r="S2" s="537"/>
      <c r="T2" s="537" t="s">
        <v>225</v>
      </c>
      <c r="U2" s="537"/>
      <c r="V2" s="537" t="s">
        <v>226</v>
      </c>
      <c r="W2" s="537"/>
      <c r="X2" s="537" t="s">
        <v>227</v>
      </c>
      <c r="Y2" s="537"/>
      <c r="Z2" s="537" t="s">
        <v>228</v>
      </c>
      <c r="AA2" s="537"/>
      <c r="AB2" s="537" t="s">
        <v>77</v>
      </c>
      <c r="AC2" s="537"/>
      <c r="AD2" s="537" t="s">
        <v>41</v>
      </c>
    </row>
    <row r="3" spans="1:30" ht="15" customHeight="1" x14ac:dyDescent="0.15">
      <c r="A3" s="537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7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>
        <v>0</v>
      </c>
      <c r="G10" s="411">
        <v>5</v>
      </c>
      <c r="H10" s="410">
        <v>0</v>
      </c>
      <c r="I10" s="411">
        <v>29</v>
      </c>
      <c r="J10" s="410"/>
      <c r="K10" s="411"/>
      <c r="L10" s="410"/>
      <c r="M10" s="411"/>
      <c r="N10" s="410"/>
      <c r="O10" s="411"/>
      <c r="P10" s="410">
        <v>1</v>
      </c>
      <c r="Q10" s="411">
        <v>1</v>
      </c>
      <c r="R10" s="410"/>
      <c r="S10" s="411"/>
      <c r="T10" s="410"/>
      <c r="U10" s="411"/>
      <c r="V10" s="410">
        <v>0</v>
      </c>
      <c r="W10" s="411">
        <v>1</v>
      </c>
      <c r="X10" s="410"/>
      <c r="Y10" s="411"/>
      <c r="Z10" s="410">
        <v>1</v>
      </c>
      <c r="AA10" s="411">
        <v>20</v>
      </c>
      <c r="AB10" s="412">
        <f t="shared" si="0"/>
        <v>2</v>
      </c>
      <c r="AC10" s="412">
        <f t="shared" si="0"/>
        <v>56</v>
      </c>
      <c r="AD10" s="412">
        <f t="shared" si="1"/>
        <v>58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/>
      <c r="G11" s="411"/>
      <c r="H11" s="410">
        <v>0</v>
      </c>
      <c r="I11" s="411">
        <v>120</v>
      </c>
      <c r="J11" s="410"/>
      <c r="K11" s="411"/>
      <c r="L11" s="410">
        <v>0</v>
      </c>
      <c r="M11" s="411">
        <v>24</v>
      </c>
      <c r="N11" s="410">
        <v>0</v>
      </c>
      <c r="O11" s="411">
        <v>3</v>
      </c>
      <c r="P11" s="410">
        <v>0</v>
      </c>
      <c r="Q11" s="411">
        <v>11.5</v>
      </c>
      <c r="R11" s="410"/>
      <c r="S11" s="411"/>
      <c r="T11" s="410"/>
      <c r="U11" s="411"/>
      <c r="V11" s="410">
        <v>0</v>
      </c>
      <c r="W11" s="411">
        <v>7</v>
      </c>
      <c r="X11" s="410"/>
      <c r="Y11" s="411"/>
      <c r="Z11" s="410">
        <v>0</v>
      </c>
      <c r="AA11" s="411">
        <v>40.5</v>
      </c>
      <c r="AB11" s="412">
        <f t="shared" si="0"/>
        <v>0</v>
      </c>
      <c r="AC11" s="412">
        <f t="shared" si="0"/>
        <v>206</v>
      </c>
      <c r="AD11" s="412">
        <f t="shared" si="1"/>
        <v>206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/>
      <c r="I12" s="411"/>
      <c r="J12" s="410"/>
      <c r="K12" s="411"/>
      <c r="L12" s="410"/>
      <c r="M12" s="411"/>
      <c r="N12" s="410"/>
      <c r="O12" s="411"/>
      <c r="P12" s="410">
        <v>0</v>
      </c>
      <c r="Q12" s="411">
        <v>5</v>
      </c>
      <c r="R12" s="410"/>
      <c r="S12" s="411"/>
      <c r="T12" s="410"/>
      <c r="U12" s="411"/>
      <c r="V12" s="410"/>
      <c r="W12" s="411"/>
      <c r="X12" s="410"/>
      <c r="Y12" s="411"/>
      <c r="Z12" s="410">
        <v>250</v>
      </c>
      <c r="AA12" s="411">
        <v>7</v>
      </c>
      <c r="AB12" s="412">
        <f t="shared" si="0"/>
        <v>250</v>
      </c>
      <c r="AC12" s="412">
        <f t="shared" si="0"/>
        <v>12</v>
      </c>
      <c r="AD12" s="412">
        <f t="shared" si="1"/>
        <v>262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>
        <v>25</v>
      </c>
      <c r="E14" s="411">
        <v>0</v>
      </c>
      <c r="F14" s="410"/>
      <c r="G14" s="411"/>
      <c r="H14" s="410"/>
      <c r="I14" s="411"/>
      <c r="J14" s="410"/>
      <c r="K14" s="411"/>
      <c r="L14" s="410"/>
      <c r="M14" s="411"/>
      <c r="N14" s="410">
        <v>20</v>
      </c>
      <c r="O14" s="411">
        <v>0</v>
      </c>
      <c r="P14" s="410"/>
      <c r="Q14" s="411"/>
      <c r="R14" s="410"/>
      <c r="S14" s="411"/>
      <c r="T14" s="410"/>
      <c r="U14" s="411"/>
      <c r="V14" s="410"/>
      <c r="W14" s="411"/>
      <c r="X14" s="410"/>
      <c r="Y14" s="411"/>
      <c r="Z14" s="410">
        <v>3</v>
      </c>
      <c r="AA14" s="411">
        <v>0</v>
      </c>
      <c r="AB14" s="412">
        <f t="shared" si="0"/>
        <v>48</v>
      </c>
      <c r="AC14" s="412">
        <f t="shared" si="0"/>
        <v>0</v>
      </c>
      <c r="AD14" s="412">
        <f t="shared" si="1"/>
        <v>48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>
        <v>3</v>
      </c>
      <c r="G21" s="411">
        <v>0</v>
      </c>
      <c r="H21" s="410">
        <v>15</v>
      </c>
      <c r="I21" s="411">
        <v>162</v>
      </c>
      <c r="J21" s="410">
        <v>0</v>
      </c>
      <c r="K21" s="411">
        <v>59</v>
      </c>
      <c r="L21" s="410"/>
      <c r="M21" s="411"/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18</v>
      </c>
      <c r="AC21" s="412">
        <f t="shared" si="0"/>
        <v>221</v>
      </c>
      <c r="AD21" s="412">
        <f t="shared" si="1"/>
        <v>239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25</v>
      </c>
      <c r="E48" s="416">
        <f t="shared" si="2"/>
        <v>0</v>
      </c>
      <c r="F48" s="416">
        <f t="shared" si="2"/>
        <v>3</v>
      </c>
      <c r="G48" s="416">
        <f t="shared" si="2"/>
        <v>5</v>
      </c>
      <c r="H48" s="416">
        <f t="shared" si="2"/>
        <v>15</v>
      </c>
      <c r="I48" s="416">
        <f t="shared" si="2"/>
        <v>311</v>
      </c>
      <c r="J48" s="416">
        <f t="shared" si="2"/>
        <v>0</v>
      </c>
      <c r="K48" s="416">
        <f t="shared" si="2"/>
        <v>59</v>
      </c>
      <c r="L48" s="416">
        <f t="shared" si="2"/>
        <v>0</v>
      </c>
      <c r="M48" s="416">
        <f t="shared" si="2"/>
        <v>24</v>
      </c>
      <c r="N48" s="416">
        <f t="shared" si="2"/>
        <v>20</v>
      </c>
      <c r="O48" s="416">
        <f t="shared" si="2"/>
        <v>3</v>
      </c>
      <c r="P48" s="416">
        <f t="shared" si="2"/>
        <v>1</v>
      </c>
      <c r="Q48" s="416">
        <f t="shared" si="2"/>
        <v>17.5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8</v>
      </c>
      <c r="X48" s="416">
        <f t="shared" si="2"/>
        <v>0</v>
      </c>
      <c r="Y48" s="416">
        <f t="shared" si="2"/>
        <v>0</v>
      </c>
      <c r="Z48" s="416">
        <f t="shared" si="2"/>
        <v>254</v>
      </c>
      <c r="AA48" s="416">
        <f t="shared" si="2"/>
        <v>67.5</v>
      </c>
      <c r="AB48" s="416">
        <f>SUM(AB4:AB47)</f>
        <v>318</v>
      </c>
      <c r="AC48" s="416">
        <f>SUM(AC4:AC47)</f>
        <v>495</v>
      </c>
      <c r="AD48" s="416">
        <f>SUM(AD4:AD47)</f>
        <v>813</v>
      </c>
    </row>
    <row r="49" spans="1:30" ht="9.9499999999999993" customHeight="1" x14ac:dyDescent="0.1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18" bottom="0.18" header="0" footer="0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7" sqref="D7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4" t="s">
        <v>451</v>
      </c>
      <c r="B1" s="574"/>
      <c r="C1" s="574"/>
      <c r="D1" s="574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5" t="s">
        <v>229</v>
      </c>
      <c r="B2" s="576"/>
      <c r="C2" s="576"/>
      <c r="D2" s="577"/>
    </row>
    <row r="3" spans="1:21" ht="15" customHeight="1" x14ac:dyDescent="0.2">
      <c r="A3" s="136" t="s">
        <v>11</v>
      </c>
      <c r="B3" s="578" t="s">
        <v>230</v>
      </c>
      <c r="C3" s="579"/>
      <c r="D3" s="137" t="s">
        <v>231</v>
      </c>
    </row>
    <row r="4" spans="1:21" ht="15" customHeight="1" x14ac:dyDescent="0.2">
      <c r="A4" s="417">
        <v>43861</v>
      </c>
      <c r="B4" s="580" t="s">
        <v>236</v>
      </c>
      <c r="C4" s="581"/>
      <c r="D4" s="582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3"/>
    </row>
    <row r="6" spans="1:21" ht="21.95" customHeight="1" x14ac:dyDescent="0.2">
      <c r="A6" s="237" t="s">
        <v>203</v>
      </c>
      <c r="B6" s="312">
        <v>8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8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4" t="s">
        <v>414</v>
      </c>
      <c r="C13" s="584"/>
      <c r="D13" s="584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5" t="s">
        <v>229</v>
      </c>
      <c r="B16" s="576"/>
      <c r="C16" s="576"/>
      <c r="D16" s="577"/>
    </row>
    <row r="17" spans="1:21" ht="15" customHeight="1" x14ac:dyDescent="0.2">
      <c r="A17" s="141" t="s">
        <v>11</v>
      </c>
      <c r="B17" s="578" t="s">
        <v>230</v>
      </c>
      <c r="C17" s="579"/>
      <c r="D17" s="137" t="s">
        <v>231</v>
      </c>
    </row>
    <row r="18" spans="1:21" ht="15" customHeight="1" x14ac:dyDescent="0.2">
      <c r="A18" s="417" t="s">
        <v>431</v>
      </c>
      <c r="B18" s="580"/>
      <c r="C18" s="581"/>
      <c r="D18" s="582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3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4" t="s">
        <v>414</v>
      </c>
      <c r="C27" s="584"/>
      <c r="D27" s="584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5" t="s">
        <v>229</v>
      </c>
      <c r="B30" s="576"/>
      <c r="C30" s="576"/>
      <c r="D30" s="577"/>
    </row>
    <row r="31" spans="1:21" ht="15" customHeight="1" x14ac:dyDescent="0.2">
      <c r="A31" s="141" t="s">
        <v>11</v>
      </c>
      <c r="B31" s="578" t="s">
        <v>230</v>
      </c>
      <c r="C31" s="579"/>
      <c r="D31" s="137" t="s">
        <v>231</v>
      </c>
    </row>
    <row r="32" spans="1:21" ht="15" customHeight="1" x14ac:dyDescent="0.2">
      <c r="A32" s="417" t="s">
        <v>431</v>
      </c>
      <c r="B32" s="580"/>
      <c r="C32" s="581"/>
      <c r="D32" s="582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3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4" t="s">
        <v>414</v>
      </c>
      <c r="C41" s="584"/>
      <c r="D41" s="584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5" t="s">
        <v>229</v>
      </c>
      <c r="B44" s="576"/>
      <c r="C44" s="576"/>
      <c r="D44" s="577"/>
    </row>
    <row r="45" spans="1:21" ht="15" customHeight="1" x14ac:dyDescent="0.2">
      <c r="A45" s="141" t="s">
        <v>11</v>
      </c>
      <c r="B45" s="578" t="s">
        <v>230</v>
      </c>
      <c r="C45" s="579"/>
      <c r="D45" s="137" t="s">
        <v>231</v>
      </c>
    </row>
    <row r="46" spans="1:21" ht="15" customHeight="1" x14ac:dyDescent="0.2">
      <c r="A46" s="417" t="s">
        <v>431</v>
      </c>
      <c r="B46" s="580"/>
      <c r="C46" s="581"/>
      <c r="D46" s="582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3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4" t="s">
        <v>414</v>
      </c>
      <c r="C55" s="584"/>
      <c r="D55" s="584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5" t="s">
        <v>229</v>
      </c>
      <c r="B58" s="576"/>
      <c r="C58" s="576"/>
      <c r="D58" s="577"/>
    </row>
    <row r="59" spans="1:21" ht="15" customHeight="1" x14ac:dyDescent="0.2">
      <c r="A59" s="141" t="s">
        <v>11</v>
      </c>
      <c r="B59" s="578" t="s">
        <v>230</v>
      </c>
      <c r="C59" s="579"/>
      <c r="D59" s="137" t="s">
        <v>231</v>
      </c>
    </row>
    <row r="60" spans="1:21" ht="15" customHeight="1" x14ac:dyDescent="0.2">
      <c r="A60" s="417" t="s">
        <v>431</v>
      </c>
      <c r="B60" s="580"/>
      <c r="C60" s="581"/>
      <c r="D60" s="582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3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4" t="s">
        <v>414</v>
      </c>
      <c r="C69" s="584"/>
      <c r="D69" s="584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5" t="s">
        <v>229</v>
      </c>
      <c r="B72" s="576"/>
      <c r="C72" s="576"/>
      <c r="D72" s="577"/>
    </row>
    <row r="73" spans="1:21" ht="15" customHeight="1" x14ac:dyDescent="0.2">
      <c r="A73" s="444" t="s">
        <v>11</v>
      </c>
      <c r="B73" s="578" t="s">
        <v>230</v>
      </c>
      <c r="C73" s="579"/>
      <c r="D73" s="137" t="s">
        <v>231</v>
      </c>
    </row>
    <row r="74" spans="1:21" ht="15" customHeight="1" x14ac:dyDescent="0.2">
      <c r="A74" s="417" t="s">
        <v>431</v>
      </c>
      <c r="B74" s="580"/>
      <c r="C74" s="581"/>
      <c r="D74" s="582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3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4" t="s">
        <v>414</v>
      </c>
      <c r="C83" s="584"/>
      <c r="D83" s="584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5" t="s">
        <v>229</v>
      </c>
      <c r="B86" s="576"/>
      <c r="C86" s="576"/>
      <c r="D86" s="577"/>
    </row>
    <row r="87" spans="1:21" ht="15" customHeight="1" x14ac:dyDescent="0.2">
      <c r="A87" s="444" t="s">
        <v>11</v>
      </c>
      <c r="B87" s="578" t="s">
        <v>230</v>
      </c>
      <c r="C87" s="579"/>
      <c r="D87" s="137" t="s">
        <v>231</v>
      </c>
    </row>
    <row r="88" spans="1:21" ht="15" customHeight="1" x14ac:dyDescent="0.2">
      <c r="A88" s="417" t="s">
        <v>431</v>
      </c>
      <c r="B88" s="580"/>
      <c r="C88" s="581"/>
      <c r="D88" s="582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3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4" t="s">
        <v>414</v>
      </c>
      <c r="C97" s="584"/>
      <c r="D97" s="584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5" t="s">
        <v>229</v>
      </c>
      <c r="B100" s="576"/>
      <c r="C100" s="576"/>
      <c r="D100" s="577"/>
    </row>
    <row r="101" spans="1:21" ht="15" customHeight="1" x14ac:dyDescent="0.2">
      <c r="A101" s="444" t="s">
        <v>11</v>
      </c>
      <c r="B101" s="578" t="s">
        <v>230</v>
      </c>
      <c r="C101" s="579"/>
      <c r="D101" s="137" t="s">
        <v>231</v>
      </c>
    </row>
    <row r="102" spans="1:21" ht="15" customHeight="1" x14ac:dyDescent="0.2">
      <c r="A102" s="417" t="s">
        <v>431</v>
      </c>
      <c r="B102" s="580"/>
      <c r="C102" s="581"/>
      <c r="D102" s="582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3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4" t="s">
        <v>414</v>
      </c>
      <c r="C111" s="584"/>
      <c r="D111" s="584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5" t="s">
        <v>229</v>
      </c>
      <c r="B114" s="576"/>
      <c r="C114" s="576"/>
      <c r="D114" s="577"/>
    </row>
    <row r="115" spans="1:21" ht="15" customHeight="1" x14ac:dyDescent="0.2">
      <c r="A115" s="444" t="s">
        <v>11</v>
      </c>
      <c r="B115" s="578" t="s">
        <v>230</v>
      </c>
      <c r="C115" s="579"/>
      <c r="D115" s="137" t="s">
        <v>231</v>
      </c>
    </row>
    <row r="116" spans="1:21" ht="15" customHeight="1" x14ac:dyDescent="0.2">
      <c r="A116" s="417" t="s">
        <v>431</v>
      </c>
      <c r="B116" s="580"/>
      <c r="C116" s="581"/>
      <c r="D116" s="582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3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4" t="s">
        <v>414</v>
      </c>
      <c r="C125" s="584"/>
      <c r="D125" s="584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5" t="s">
        <v>229</v>
      </c>
      <c r="B128" s="576"/>
      <c r="C128" s="576"/>
      <c r="D128" s="577"/>
    </row>
    <row r="129" spans="1:21" ht="15" customHeight="1" x14ac:dyDescent="0.2">
      <c r="A129" s="444" t="s">
        <v>11</v>
      </c>
      <c r="B129" s="578" t="s">
        <v>230</v>
      </c>
      <c r="C129" s="579"/>
      <c r="D129" s="137" t="s">
        <v>231</v>
      </c>
    </row>
    <row r="130" spans="1:21" ht="15" customHeight="1" x14ac:dyDescent="0.2">
      <c r="A130" s="417" t="s">
        <v>431</v>
      </c>
      <c r="B130" s="580"/>
      <c r="C130" s="581"/>
      <c r="D130" s="582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3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4" t="s">
        <v>414</v>
      </c>
      <c r="C139" s="584"/>
      <c r="D139" s="584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5" t="s">
        <v>229</v>
      </c>
      <c r="B142" s="576"/>
      <c r="C142" s="576"/>
      <c r="D142" s="577"/>
    </row>
    <row r="143" spans="1:21" ht="15" customHeight="1" x14ac:dyDescent="0.2">
      <c r="A143" s="444" t="s">
        <v>11</v>
      </c>
      <c r="B143" s="578" t="s">
        <v>230</v>
      </c>
      <c r="C143" s="579"/>
      <c r="D143" s="137" t="s">
        <v>231</v>
      </c>
    </row>
    <row r="144" spans="1:21" ht="15" customHeight="1" x14ac:dyDescent="0.2">
      <c r="A144" s="417" t="s">
        <v>431</v>
      </c>
      <c r="B144" s="580"/>
      <c r="C144" s="581"/>
      <c r="D144" s="582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3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4" t="s">
        <v>414</v>
      </c>
      <c r="C153" s="584"/>
      <c r="D153" s="584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5" t="s">
        <v>229</v>
      </c>
      <c r="B156" s="576"/>
      <c r="C156" s="576"/>
      <c r="D156" s="577"/>
    </row>
    <row r="157" spans="1:21" ht="15" customHeight="1" x14ac:dyDescent="0.2">
      <c r="A157" s="444" t="s">
        <v>11</v>
      </c>
      <c r="B157" s="578" t="s">
        <v>230</v>
      </c>
      <c r="C157" s="579"/>
      <c r="D157" s="137" t="s">
        <v>231</v>
      </c>
    </row>
    <row r="158" spans="1:21" ht="15" customHeight="1" x14ac:dyDescent="0.2">
      <c r="A158" s="417" t="s">
        <v>431</v>
      </c>
      <c r="B158" s="580"/>
      <c r="C158" s="581"/>
      <c r="D158" s="582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3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4" t="s">
        <v>414</v>
      </c>
      <c r="C167" s="584"/>
      <c r="D167" s="584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5" t="s">
        <v>229</v>
      </c>
      <c r="B170" s="576"/>
      <c r="C170" s="576"/>
      <c r="D170" s="577"/>
    </row>
    <row r="171" spans="1:21" ht="15" customHeight="1" x14ac:dyDescent="0.2">
      <c r="A171" s="444" t="s">
        <v>11</v>
      </c>
      <c r="B171" s="578" t="s">
        <v>230</v>
      </c>
      <c r="C171" s="579"/>
      <c r="D171" s="137" t="s">
        <v>231</v>
      </c>
    </row>
    <row r="172" spans="1:21" ht="15" customHeight="1" x14ac:dyDescent="0.2">
      <c r="A172" s="417" t="s">
        <v>431</v>
      </c>
      <c r="B172" s="580"/>
      <c r="C172" s="581"/>
      <c r="D172" s="582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3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4" t="s">
        <v>414</v>
      </c>
      <c r="C181" s="584"/>
      <c r="D181" s="584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5" t="s">
        <v>229</v>
      </c>
      <c r="B184" s="576"/>
      <c r="C184" s="576"/>
      <c r="D184" s="577"/>
    </row>
    <row r="185" spans="1:21" ht="15" customHeight="1" x14ac:dyDescent="0.2">
      <c r="A185" s="464" t="s">
        <v>11</v>
      </c>
      <c r="B185" s="578" t="s">
        <v>230</v>
      </c>
      <c r="C185" s="579"/>
      <c r="D185" s="137" t="s">
        <v>231</v>
      </c>
    </row>
    <row r="186" spans="1:21" ht="15" customHeight="1" x14ac:dyDescent="0.2">
      <c r="A186" s="417" t="s">
        <v>431</v>
      </c>
      <c r="B186" s="580"/>
      <c r="C186" s="581"/>
      <c r="D186" s="582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3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4" t="s">
        <v>414</v>
      </c>
      <c r="C195" s="584"/>
      <c r="D195" s="584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5" t="s">
        <v>229</v>
      </c>
      <c r="B198" s="576"/>
      <c r="C198" s="576"/>
      <c r="D198" s="577"/>
    </row>
    <row r="199" spans="1:21" ht="15" customHeight="1" x14ac:dyDescent="0.2">
      <c r="A199" s="464" t="s">
        <v>11</v>
      </c>
      <c r="B199" s="578" t="s">
        <v>230</v>
      </c>
      <c r="C199" s="579"/>
      <c r="D199" s="137" t="s">
        <v>231</v>
      </c>
    </row>
    <row r="200" spans="1:21" ht="15" customHeight="1" x14ac:dyDescent="0.2">
      <c r="A200" s="417" t="s">
        <v>431</v>
      </c>
      <c r="B200" s="580"/>
      <c r="C200" s="581"/>
      <c r="D200" s="582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3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4" t="s">
        <v>414</v>
      </c>
      <c r="C209" s="584"/>
      <c r="D209" s="584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5" t="s">
        <v>229</v>
      </c>
      <c r="B212" s="576"/>
      <c r="C212" s="576"/>
      <c r="D212" s="577"/>
    </row>
    <row r="213" spans="1:21" ht="15" customHeight="1" x14ac:dyDescent="0.2">
      <c r="A213" s="464" t="s">
        <v>11</v>
      </c>
      <c r="B213" s="578" t="s">
        <v>230</v>
      </c>
      <c r="C213" s="579"/>
      <c r="D213" s="137" t="s">
        <v>231</v>
      </c>
    </row>
    <row r="214" spans="1:21" ht="15" customHeight="1" x14ac:dyDescent="0.2">
      <c r="A214" s="417" t="s">
        <v>431</v>
      </c>
      <c r="B214" s="580"/>
      <c r="C214" s="581"/>
      <c r="D214" s="582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3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4" t="s">
        <v>414</v>
      </c>
      <c r="C223" s="584"/>
      <c r="D223" s="584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5" t="s">
        <v>229</v>
      </c>
      <c r="B226" s="576"/>
      <c r="C226" s="576"/>
      <c r="D226" s="577"/>
    </row>
    <row r="227" spans="1:21" ht="15" customHeight="1" x14ac:dyDescent="0.2">
      <c r="A227" s="464" t="s">
        <v>11</v>
      </c>
      <c r="B227" s="578" t="s">
        <v>230</v>
      </c>
      <c r="C227" s="579"/>
      <c r="D227" s="137" t="s">
        <v>231</v>
      </c>
    </row>
    <row r="228" spans="1:21" ht="15" customHeight="1" x14ac:dyDescent="0.2">
      <c r="A228" s="417" t="s">
        <v>431</v>
      </c>
      <c r="B228" s="580"/>
      <c r="C228" s="581"/>
      <c r="D228" s="582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3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4" t="s">
        <v>414</v>
      </c>
      <c r="C237" s="584"/>
      <c r="D237" s="584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5" t="s">
        <v>229</v>
      </c>
      <c r="B240" s="576"/>
      <c r="C240" s="576"/>
      <c r="D240" s="577"/>
    </row>
    <row r="241" spans="1:21" ht="15" customHeight="1" x14ac:dyDescent="0.2">
      <c r="A241" s="464" t="s">
        <v>11</v>
      </c>
      <c r="B241" s="578" t="s">
        <v>230</v>
      </c>
      <c r="C241" s="579"/>
      <c r="D241" s="137" t="s">
        <v>231</v>
      </c>
    </row>
    <row r="242" spans="1:21" ht="15" customHeight="1" x14ac:dyDescent="0.2">
      <c r="A242" s="417" t="s">
        <v>431</v>
      </c>
      <c r="B242" s="580"/>
      <c r="C242" s="581"/>
      <c r="D242" s="582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3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4" t="s">
        <v>414</v>
      </c>
      <c r="C251" s="584"/>
      <c r="D251" s="584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5" t="s">
        <v>229</v>
      </c>
      <c r="B254" s="576"/>
      <c r="C254" s="576"/>
      <c r="D254" s="577"/>
    </row>
    <row r="255" spans="1:21" ht="15" customHeight="1" x14ac:dyDescent="0.2">
      <c r="A255" s="464" t="s">
        <v>11</v>
      </c>
      <c r="B255" s="578" t="s">
        <v>230</v>
      </c>
      <c r="C255" s="579"/>
      <c r="D255" s="137" t="s">
        <v>231</v>
      </c>
    </row>
    <row r="256" spans="1:21" ht="15" customHeight="1" x14ac:dyDescent="0.2">
      <c r="A256" s="417" t="s">
        <v>431</v>
      </c>
      <c r="B256" s="580"/>
      <c r="C256" s="581"/>
      <c r="D256" s="582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3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4" t="s">
        <v>414</v>
      </c>
      <c r="C265" s="584"/>
      <c r="D265" s="584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5" t="s">
        <v>229</v>
      </c>
      <c r="B268" s="576"/>
      <c r="C268" s="576"/>
      <c r="D268" s="577"/>
    </row>
    <row r="269" spans="1:21" ht="15" customHeight="1" x14ac:dyDescent="0.2">
      <c r="A269" s="464" t="s">
        <v>11</v>
      </c>
      <c r="B269" s="578" t="s">
        <v>230</v>
      </c>
      <c r="C269" s="579"/>
      <c r="D269" s="137" t="s">
        <v>231</v>
      </c>
    </row>
    <row r="270" spans="1:21" ht="15" customHeight="1" x14ac:dyDescent="0.2">
      <c r="A270" s="417" t="s">
        <v>431</v>
      </c>
      <c r="B270" s="580"/>
      <c r="C270" s="581"/>
      <c r="D270" s="582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3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4" t="s">
        <v>414</v>
      </c>
      <c r="C279" s="584"/>
      <c r="D279" s="584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5" t="s">
        <v>229</v>
      </c>
      <c r="B282" s="576"/>
      <c r="C282" s="576"/>
      <c r="D282" s="577"/>
    </row>
    <row r="283" spans="1:21" ht="15" customHeight="1" x14ac:dyDescent="0.2">
      <c r="A283" s="464" t="s">
        <v>11</v>
      </c>
      <c r="B283" s="578" t="s">
        <v>230</v>
      </c>
      <c r="C283" s="579"/>
      <c r="D283" s="137" t="s">
        <v>231</v>
      </c>
    </row>
    <row r="284" spans="1:21" ht="15" customHeight="1" x14ac:dyDescent="0.2">
      <c r="A284" s="417" t="s">
        <v>431</v>
      </c>
      <c r="B284" s="580"/>
      <c r="C284" s="581"/>
      <c r="D284" s="582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3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4" t="s">
        <v>414</v>
      </c>
      <c r="C293" s="584"/>
      <c r="D293" s="584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5" t="s">
        <v>229</v>
      </c>
      <c r="B296" s="576"/>
      <c r="C296" s="576"/>
      <c r="D296" s="577"/>
    </row>
    <row r="297" spans="1:21" ht="15" customHeight="1" x14ac:dyDescent="0.2">
      <c r="A297" s="464" t="s">
        <v>11</v>
      </c>
      <c r="B297" s="578" t="s">
        <v>230</v>
      </c>
      <c r="C297" s="579"/>
      <c r="D297" s="137" t="s">
        <v>231</v>
      </c>
    </row>
    <row r="298" spans="1:21" ht="15" customHeight="1" x14ac:dyDescent="0.2">
      <c r="A298" s="417" t="s">
        <v>431</v>
      </c>
      <c r="B298" s="580"/>
      <c r="C298" s="581"/>
      <c r="D298" s="582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3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4" t="s">
        <v>414</v>
      </c>
      <c r="C307" s="584"/>
      <c r="D307" s="584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5" t="s">
        <v>229</v>
      </c>
      <c r="B310" s="576"/>
      <c r="C310" s="576"/>
      <c r="D310" s="577"/>
    </row>
    <row r="311" spans="1:21" ht="15" customHeight="1" x14ac:dyDescent="0.2">
      <c r="A311" s="464" t="s">
        <v>11</v>
      </c>
      <c r="B311" s="578" t="s">
        <v>230</v>
      </c>
      <c r="C311" s="579"/>
      <c r="D311" s="137" t="s">
        <v>231</v>
      </c>
    </row>
    <row r="312" spans="1:21" ht="15" customHeight="1" x14ac:dyDescent="0.2">
      <c r="A312" s="417" t="s">
        <v>431</v>
      </c>
      <c r="B312" s="580"/>
      <c r="C312" s="581"/>
      <c r="D312" s="582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3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4" t="s">
        <v>414</v>
      </c>
      <c r="C321" s="584"/>
      <c r="D321" s="584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8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43" sqref="C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8" t="s">
        <v>240</v>
      </c>
      <c r="B1" s="588"/>
      <c r="C1" s="588"/>
      <c r="D1" s="588"/>
    </row>
    <row r="2" spans="1:13" s="122" customFormat="1" ht="30" customHeight="1" x14ac:dyDescent="0.2">
      <c r="A2" s="589" t="s">
        <v>241</v>
      </c>
      <c r="B2" s="589"/>
      <c r="C2" s="589"/>
      <c r="D2" s="589"/>
    </row>
    <row r="3" spans="1:13" s="122" customFormat="1" ht="63" customHeight="1" x14ac:dyDescent="0.2">
      <c r="A3" s="594" t="s">
        <v>525</v>
      </c>
      <c r="B3" s="594"/>
      <c r="C3" s="594"/>
      <c r="D3" s="594"/>
      <c r="G3" s="144"/>
    </row>
    <row r="4" spans="1:13" s="122" customFormat="1" ht="20.100000000000001" customHeight="1" x14ac:dyDescent="0.2">
      <c r="A4" s="145" t="s">
        <v>243</v>
      </c>
      <c r="B4" s="590" t="s">
        <v>244</v>
      </c>
      <c r="C4" s="591"/>
      <c r="D4" s="592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3</v>
      </c>
      <c r="C6" s="343">
        <v>7</v>
      </c>
      <c r="D6" s="294">
        <f t="shared" ref="D6:D29" si="0">B6+C6</f>
        <v>10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9</v>
      </c>
      <c r="C7" s="343">
        <v>25</v>
      </c>
      <c r="D7" s="295">
        <f t="shared" si="0"/>
        <v>34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5</v>
      </c>
      <c r="C8" s="343">
        <v>6</v>
      </c>
      <c r="D8" s="295">
        <f t="shared" si="0"/>
        <v>11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3</v>
      </c>
      <c r="C9" s="343">
        <v>2</v>
      </c>
      <c r="D9" s="295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</v>
      </c>
      <c r="C10" s="343">
        <v>2</v>
      </c>
      <c r="D10" s="295">
        <f t="shared" si="0"/>
        <v>3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2</v>
      </c>
      <c r="C11" s="343">
        <v>5</v>
      </c>
      <c r="D11" s="295">
        <f t="shared" si="0"/>
        <v>7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5</v>
      </c>
      <c r="C12" s="343">
        <v>1</v>
      </c>
      <c r="D12" s="295">
        <f t="shared" si="0"/>
        <v>6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7</v>
      </c>
      <c r="C13" s="343">
        <v>3</v>
      </c>
      <c r="D13" s="295">
        <f t="shared" si="0"/>
        <v>10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0</v>
      </c>
      <c r="C14" s="343">
        <v>2</v>
      </c>
      <c r="D14" s="295">
        <f t="shared" si="0"/>
        <v>2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17</v>
      </c>
      <c r="C16" s="343">
        <v>28</v>
      </c>
      <c r="D16" s="295">
        <f t="shared" si="0"/>
        <v>45</v>
      </c>
      <c r="G16" s="147"/>
    </row>
    <row r="17" spans="1:7" s="126" customFormat="1" ht="15" customHeight="1" x14ac:dyDescent="0.2">
      <c r="A17" s="232" t="s">
        <v>259</v>
      </c>
      <c r="B17" s="343">
        <v>7</v>
      </c>
      <c r="C17" s="343">
        <v>2</v>
      </c>
      <c r="D17" s="295">
        <f t="shared" si="0"/>
        <v>9</v>
      </c>
      <c r="G17" s="147"/>
    </row>
    <row r="18" spans="1:7" s="126" customFormat="1" ht="15" customHeight="1" x14ac:dyDescent="0.2">
      <c r="A18" s="232" t="s">
        <v>260</v>
      </c>
      <c r="B18" s="343">
        <v>2</v>
      </c>
      <c r="C18" s="343">
        <v>3</v>
      </c>
      <c r="D18" s="295">
        <f t="shared" si="0"/>
        <v>5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6</v>
      </c>
      <c r="D19" s="295">
        <f t="shared" si="0"/>
        <v>8</v>
      </c>
      <c r="G19" s="147"/>
    </row>
    <row r="20" spans="1:7" s="126" customFormat="1" ht="15" customHeight="1" x14ac:dyDescent="0.2">
      <c r="A20" s="232" t="s">
        <v>262</v>
      </c>
      <c r="B20" s="343">
        <v>2</v>
      </c>
      <c r="C20" s="343">
        <v>0</v>
      </c>
      <c r="D20" s="295">
        <f t="shared" si="0"/>
        <v>2</v>
      </c>
      <c r="G20" s="147"/>
    </row>
    <row r="21" spans="1:7" s="126" customFormat="1" ht="15" customHeight="1" x14ac:dyDescent="0.2">
      <c r="A21" s="232" t="s">
        <v>263</v>
      </c>
      <c r="B21" s="343">
        <v>0</v>
      </c>
      <c r="C21" s="343">
        <v>0</v>
      </c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>
        <v>0</v>
      </c>
      <c r="C23" s="343">
        <v>0</v>
      </c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65</v>
      </c>
      <c r="C29" s="297">
        <f>SUM(C6:C28)</f>
        <v>92</v>
      </c>
      <c r="D29" s="297">
        <f t="shared" si="0"/>
        <v>157</v>
      </c>
    </row>
    <row r="30" spans="1:7" s="126" customFormat="1" ht="9" customHeight="1" x14ac:dyDescent="0.2">
      <c r="A30" s="150"/>
      <c r="B30" s="151">
        <f>'Quadro 1'!X48</f>
        <v>65</v>
      </c>
      <c r="C30" s="151">
        <f>'Quadro 1'!Y48</f>
        <v>92</v>
      </c>
      <c r="D30" s="151">
        <f>'Quadro 1'!Z48</f>
        <v>157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3" t="s">
        <v>456</v>
      </c>
      <c r="B38" s="593"/>
      <c r="C38" s="593"/>
      <c r="D38" s="593"/>
    </row>
    <row r="39" spans="1:12" s="126" customFormat="1" ht="19.5" customHeight="1" x14ac:dyDescent="0.2">
      <c r="A39" s="585" t="s">
        <v>242</v>
      </c>
      <c r="B39" s="585"/>
      <c r="C39" s="585"/>
      <c r="D39" s="585"/>
    </row>
    <row r="40" spans="1:12" s="126" customFormat="1" ht="15" customHeight="1" thickBot="1" x14ac:dyDescent="0.25">
      <c r="A40" s="155"/>
      <c r="B40" s="586" t="s">
        <v>271</v>
      </c>
      <c r="C40" s="587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344.22</v>
      </c>
      <c r="C42" s="209">
        <v>218.9</v>
      </c>
      <c r="G42" s="147"/>
    </row>
    <row r="43" spans="1:12" s="126" customFormat="1" ht="15" customHeight="1" thickBot="1" x14ac:dyDescent="0.25">
      <c r="A43" s="161" t="s">
        <v>274</v>
      </c>
      <c r="B43" s="210">
        <v>4104.3500000000004</v>
      </c>
      <c r="C43" s="211">
        <v>3776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18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1" sqref="B51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5" t="s">
        <v>457</v>
      </c>
      <c r="B1" s="595"/>
    </row>
    <row r="2" spans="1:2" ht="15" customHeight="1" x14ac:dyDescent="0.3">
      <c r="A2" s="596" t="s">
        <v>276</v>
      </c>
      <c r="B2" s="597" t="s">
        <v>277</v>
      </c>
    </row>
    <row r="3" spans="1:2" ht="15" customHeight="1" x14ac:dyDescent="0.3">
      <c r="A3" s="596"/>
      <c r="B3" s="598"/>
    </row>
    <row r="4" spans="1:2" ht="15" customHeight="1" x14ac:dyDescent="0.3">
      <c r="A4" s="240" t="s">
        <v>278</v>
      </c>
      <c r="B4" s="337">
        <v>4593920.6900000004</v>
      </c>
    </row>
    <row r="5" spans="1:2" ht="15" customHeight="1" x14ac:dyDescent="0.3">
      <c r="A5" s="401" t="s">
        <v>279</v>
      </c>
      <c r="B5" s="402">
        <f>B34</f>
        <v>40256.559999999998</v>
      </c>
    </row>
    <row r="6" spans="1:2" ht="15" customHeight="1" x14ac:dyDescent="0.3">
      <c r="A6" s="166" t="s">
        <v>280</v>
      </c>
      <c r="B6" s="338">
        <v>0</v>
      </c>
    </row>
    <row r="7" spans="1:2" ht="15" customHeight="1" x14ac:dyDescent="0.3">
      <c r="A7" s="403" t="s">
        <v>281</v>
      </c>
      <c r="B7" s="404">
        <f>B54</f>
        <v>135094.26999999999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1163198.92</v>
      </c>
    </row>
    <row r="10" spans="1:2" ht="15" customHeight="1" x14ac:dyDescent="0.3">
      <c r="A10" s="78" t="s">
        <v>77</v>
      </c>
      <c r="B10" s="298">
        <f>SUM(B4:B9)</f>
        <v>5932470.4399999995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9" t="s">
        <v>535</v>
      </c>
      <c r="B15" s="599"/>
    </row>
    <row r="16" spans="1:2" s="165" customFormat="1" ht="30" customHeight="1" x14ac:dyDescent="0.2">
      <c r="A16" s="595" t="s">
        <v>18</v>
      </c>
      <c r="B16" s="595"/>
    </row>
    <row r="17" spans="1:2" ht="15" customHeight="1" x14ac:dyDescent="0.3">
      <c r="A17" s="596" t="s">
        <v>279</v>
      </c>
      <c r="B17" s="597" t="s">
        <v>277</v>
      </c>
    </row>
    <row r="18" spans="1:2" ht="15" customHeight="1" x14ac:dyDescent="0.3">
      <c r="A18" s="596"/>
      <c r="B18" s="598"/>
    </row>
    <row r="19" spans="1:2" ht="15" customHeight="1" x14ac:dyDescent="0.3">
      <c r="A19" s="240" t="s">
        <v>501</v>
      </c>
      <c r="B19" s="340">
        <v>0</v>
      </c>
    </row>
    <row r="20" spans="1:2" ht="15" customHeight="1" x14ac:dyDescent="0.3">
      <c r="A20" s="166" t="s">
        <v>285</v>
      </c>
      <c r="B20" s="341">
        <v>116.96</v>
      </c>
    </row>
    <row r="21" spans="1:2" ht="15" customHeight="1" x14ac:dyDescent="0.3">
      <c r="A21" s="166" t="s">
        <v>286</v>
      </c>
      <c r="B21" s="341">
        <v>0</v>
      </c>
    </row>
    <row r="22" spans="1:2" ht="15" customHeight="1" x14ac:dyDescent="0.3">
      <c r="A22" s="474" t="s">
        <v>537</v>
      </c>
      <c r="B22" s="341">
        <v>0</v>
      </c>
    </row>
    <row r="23" spans="1:2" ht="15" customHeight="1" x14ac:dyDescent="0.3">
      <c r="A23" s="166" t="s">
        <v>287</v>
      </c>
      <c r="B23" s="341">
        <v>0</v>
      </c>
    </row>
    <row r="24" spans="1:2" ht="15" customHeight="1" x14ac:dyDescent="0.3">
      <c r="A24" s="166" t="s">
        <v>538</v>
      </c>
      <c r="B24" s="341">
        <v>0</v>
      </c>
    </row>
    <row r="25" spans="1:2" ht="15" customHeight="1" x14ac:dyDescent="0.3">
      <c r="A25" s="166" t="s">
        <v>288</v>
      </c>
      <c r="B25" s="341">
        <v>0</v>
      </c>
    </row>
    <row r="26" spans="1:2" ht="15" customHeight="1" x14ac:dyDescent="0.3">
      <c r="A26" s="166" t="s">
        <v>289</v>
      </c>
      <c r="B26" s="341">
        <v>0</v>
      </c>
    </row>
    <row r="27" spans="1:2" ht="15" customHeight="1" x14ac:dyDescent="0.3">
      <c r="A27" s="166" t="s">
        <v>197</v>
      </c>
      <c r="B27" s="341">
        <v>6287.53</v>
      </c>
    </row>
    <row r="28" spans="1:2" ht="15" customHeight="1" x14ac:dyDescent="0.3">
      <c r="A28" s="166" t="s">
        <v>290</v>
      </c>
      <c r="B28" s="341">
        <v>1476.75</v>
      </c>
    </row>
    <row r="29" spans="1:2" ht="15" customHeight="1" x14ac:dyDescent="0.3">
      <c r="A29" s="166" t="s">
        <v>291</v>
      </c>
      <c r="B29" s="341">
        <v>0</v>
      </c>
    </row>
    <row r="30" spans="1:2" ht="15" customHeight="1" x14ac:dyDescent="0.3">
      <c r="A30" s="166" t="s">
        <v>292</v>
      </c>
      <c r="B30" s="341">
        <v>3251.08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>
        <v>0</v>
      </c>
    </row>
    <row r="33" spans="1:2" ht="15" customHeight="1" x14ac:dyDescent="0.3">
      <c r="A33" s="241" t="s">
        <v>539</v>
      </c>
      <c r="B33" s="342">
        <v>26779.8</v>
      </c>
    </row>
    <row r="34" spans="1:2" ht="15" customHeight="1" x14ac:dyDescent="0.3">
      <c r="A34" s="78" t="s">
        <v>77</v>
      </c>
      <c r="B34" s="302">
        <f>SUM(B19:B33)</f>
        <v>40256.559999999998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5" t="s">
        <v>19</v>
      </c>
      <c r="B40" s="595"/>
    </row>
    <row r="41" spans="1:2" x14ac:dyDescent="0.3">
      <c r="A41" s="596" t="s">
        <v>295</v>
      </c>
      <c r="B41" s="597" t="s">
        <v>277</v>
      </c>
    </row>
    <row r="42" spans="1:2" x14ac:dyDescent="0.3">
      <c r="A42" s="596"/>
      <c r="B42" s="598"/>
    </row>
    <row r="43" spans="1:2" ht="15" customHeight="1" x14ac:dyDescent="0.3">
      <c r="A43" s="240" t="s">
        <v>296</v>
      </c>
      <c r="B43" s="299">
        <v>521.55999999999995</v>
      </c>
    </row>
    <row r="44" spans="1:2" ht="15" customHeight="1" x14ac:dyDescent="0.3">
      <c r="A44" s="166" t="s">
        <v>297</v>
      </c>
      <c r="B44" s="300">
        <v>1674.24</v>
      </c>
    </row>
    <row r="45" spans="1:2" ht="15" customHeight="1" x14ac:dyDescent="0.3">
      <c r="A45" s="166" t="s">
        <v>298</v>
      </c>
      <c r="B45" s="300">
        <v>0</v>
      </c>
    </row>
    <row r="46" spans="1:2" ht="15" customHeight="1" x14ac:dyDescent="0.3">
      <c r="A46" s="166" t="s">
        <v>299</v>
      </c>
      <c r="B46" s="300">
        <v>0</v>
      </c>
    </row>
    <row r="47" spans="1:2" ht="15" customHeight="1" x14ac:dyDescent="0.3">
      <c r="A47" s="166" t="s">
        <v>300</v>
      </c>
      <c r="B47" s="300">
        <v>0</v>
      </c>
    </row>
    <row r="48" spans="1:2" ht="15" customHeight="1" x14ac:dyDescent="0.3">
      <c r="A48" s="166" t="s">
        <v>301</v>
      </c>
      <c r="B48" s="300">
        <v>0</v>
      </c>
    </row>
    <row r="49" spans="1:2" ht="15" customHeight="1" x14ac:dyDescent="0.3">
      <c r="A49" s="166" t="s">
        <v>302</v>
      </c>
      <c r="B49" s="300">
        <v>0</v>
      </c>
    </row>
    <row r="50" spans="1:2" ht="15" customHeight="1" x14ac:dyDescent="0.3">
      <c r="A50" s="166" t="s">
        <v>303</v>
      </c>
      <c r="B50" s="300">
        <v>1617.78</v>
      </c>
    </row>
    <row r="51" spans="1:2" ht="15" customHeight="1" x14ac:dyDescent="0.3">
      <c r="A51" s="166" t="s">
        <v>304</v>
      </c>
      <c r="B51" s="300">
        <v>0</v>
      </c>
    </row>
    <row r="52" spans="1:2" ht="15" customHeight="1" x14ac:dyDescent="0.3">
      <c r="A52" s="166" t="s">
        <v>305</v>
      </c>
      <c r="B52" s="300">
        <v>129810.78</v>
      </c>
    </row>
    <row r="53" spans="1:2" ht="15" customHeight="1" x14ac:dyDescent="0.3">
      <c r="A53" s="241" t="s">
        <v>545</v>
      </c>
      <c r="B53" s="301">
        <v>1469.91</v>
      </c>
    </row>
    <row r="54" spans="1:2" ht="15" customHeight="1" x14ac:dyDescent="0.3">
      <c r="A54" s="78" t="s">
        <v>77</v>
      </c>
      <c r="B54" s="302">
        <f>SUM(B43:B53)</f>
        <v>135094.26999999999</v>
      </c>
    </row>
    <row r="55" spans="1:2" ht="24.95" customHeight="1" x14ac:dyDescent="0.3"/>
    <row r="56" spans="1:2" s="165" customFormat="1" ht="30" customHeight="1" x14ac:dyDescent="0.2">
      <c r="A56" s="595" t="s">
        <v>20</v>
      </c>
      <c r="B56" s="595"/>
    </row>
    <row r="57" spans="1:2" x14ac:dyDescent="0.3">
      <c r="A57" s="596" t="s">
        <v>306</v>
      </c>
      <c r="B57" s="597" t="s">
        <v>277</v>
      </c>
    </row>
    <row r="58" spans="1:2" x14ac:dyDescent="0.3">
      <c r="A58" s="596"/>
      <c r="B58" s="598"/>
    </row>
    <row r="59" spans="1:2" x14ac:dyDescent="0.3">
      <c r="A59" s="240" t="s">
        <v>307</v>
      </c>
      <c r="B59" s="255">
        <v>0</v>
      </c>
    </row>
    <row r="60" spans="1:2" x14ac:dyDescent="0.3">
      <c r="A60" s="166" t="s">
        <v>308</v>
      </c>
      <c r="B60" s="256">
        <v>0</v>
      </c>
    </row>
    <row r="61" spans="1:2" ht="15" customHeight="1" x14ac:dyDescent="0.3">
      <c r="A61" s="166" t="s">
        <v>309</v>
      </c>
      <c r="B61" s="256">
        <v>0</v>
      </c>
    </row>
    <row r="62" spans="1:2" x14ac:dyDescent="0.3">
      <c r="A62" s="166" t="s">
        <v>310</v>
      </c>
      <c r="B62" s="256">
        <v>0</v>
      </c>
    </row>
    <row r="63" spans="1:2" x14ac:dyDescent="0.3">
      <c r="A63" s="166" t="s">
        <v>311</v>
      </c>
      <c r="B63" s="256">
        <v>0</v>
      </c>
    </row>
    <row r="64" spans="1:2" x14ac:dyDescent="0.3">
      <c r="A64" s="166" t="s">
        <v>312</v>
      </c>
      <c r="B64" s="256">
        <v>0</v>
      </c>
    </row>
    <row r="65" spans="1:2" x14ac:dyDescent="0.3">
      <c r="A65" s="241" t="s">
        <v>313</v>
      </c>
      <c r="B65" s="257">
        <v>0</v>
      </c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16" bottom="0.17" header="0" footer="0"/>
  <pageSetup paperSize="9"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2" t="s">
        <v>458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 x14ac:dyDescent="0.2">
      <c r="A2" s="603" t="s">
        <v>314</v>
      </c>
      <c r="B2" s="603"/>
      <c r="C2" s="603" t="s">
        <v>315</v>
      </c>
      <c r="D2" s="603"/>
      <c r="E2" s="603"/>
      <c r="F2" s="603"/>
      <c r="G2" s="603"/>
      <c r="H2" s="603"/>
      <c r="I2" s="604" t="s">
        <v>316</v>
      </c>
      <c r="J2" s="604"/>
      <c r="K2" s="604"/>
      <c r="L2" s="604"/>
      <c r="M2" s="604"/>
      <c r="N2" s="604"/>
    </row>
    <row r="3" spans="1:14" ht="42" customHeight="1" x14ac:dyDescent="0.2">
      <c r="A3" s="603"/>
      <c r="B3" s="603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5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>
        <v>0</v>
      </c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0"/>
      <c r="B5" s="246" t="s">
        <v>43</v>
      </c>
      <c r="C5" s="252">
        <f>D5+E5+F5+G5+H5</f>
        <v>1</v>
      </c>
      <c r="D5" s="330"/>
      <c r="E5" s="330"/>
      <c r="F5" s="330"/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0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>
        <v>0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0"/>
      <c r="B7" s="246" t="s">
        <v>43</v>
      </c>
      <c r="C7" s="252">
        <f t="shared" si="0"/>
        <v>1</v>
      </c>
      <c r="D7" s="334"/>
      <c r="E7" s="331"/>
      <c r="F7" s="331"/>
      <c r="G7" s="331">
        <v>1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0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>
        <v>0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0"/>
      <c r="B9" s="246" t="s">
        <v>43</v>
      </c>
      <c r="C9" s="252">
        <f t="shared" si="0"/>
        <v>59</v>
      </c>
      <c r="D9" s="334"/>
      <c r="E9" s="331"/>
      <c r="F9" s="331"/>
      <c r="G9" s="331">
        <v>59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0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>
        <v>0</v>
      </c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1"/>
      <c r="B11" s="247" t="s">
        <v>43</v>
      </c>
      <c r="C11" s="254">
        <f t="shared" si="0"/>
        <v>0</v>
      </c>
      <c r="D11" s="335"/>
      <c r="E11" s="336"/>
      <c r="F11" s="336"/>
      <c r="G11" s="336">
        <v>0</v>
      </c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8" sqref="C8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7" t="s">
        <v>22</v>
      </c>
      <c r="B1" s="607"/>
      <c r="C1" s="607"/>
      <c r="D1" s="176"/>
      <c r="E1" s="176"/>
      <c r="F1" s="176"/>
      <c r="G1" s="176"/>
    </row>
    <row r="2" spans="1:7" ht="30" customHeight="1" x14ac:dyDescent="0.2">
      <c r="A2" s="608" t="s">
        <v>328</v>
      </c>
      <c r="B2" s="608"/>
      <c r="C2" s="178" t="s">
        <v>329</v>
      </c>
    </row>
    <row r="3" spans="1:7" ht="24.95" customHeight="1" x14ac:dyDescent="0.2">
      <c r="A3" s="609" t="s">
        <v>330</v>
      </c>
      <c r="B3" s="609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0" t="s">
        <v>334</v>
      </c>
      <c r="B7" s="610"/>
      <c r="C7" s="314"/>
    </row>
    <row r="8" spans="1:7" ht="24.95" customHeight="1" x14ac:dyDescent="0.2">
      <c r="A8" s="606" t="s">
        <v>335</v>
      </c>
      <c r="B8" s="606"/>
      <c r="C8" s="313"/>
    </row>
    <row r="9" spans="1:7" ht="24.95" customHeight="1" x14ac:dyDescent="0.2">
      <c r="A9" s="540" t="s">
        <v>77</v>
      </c>
      <c r="B9" s="540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2" t="s">
        <v>459</v>
      </c>
      <c r="B1" s="602"/>
      <c r="C1" s="602"/>
      <c r="D1" s="602"/>
      <c r="E1" s="179"/>
      <c r="F1" s="179"/>
      <c r="G1" s="179"/>
      <c r="H1" s="179"/>
    </row>
    <row r="2" spans="1:8" ht="23.25" customHeight="1" x14ac:dyDescent="0.2">
      <c r="A2" s="611" t="s">
        <v>336</v>
      </c>
      <c r="B2" s="611"/>
      <c r="C2" s="611" t="s">
        <v>329</v>
      </c>
      <c r="D2" s="612" t="s">
        <v>337</v>
      </c>
    </row>
    <row r="3" spans="1:8" ht="24" customHeight="1" x14ac:dyDescent="0.2">
      <c r="A3" s="258" t="s">
        <v>338</v>
      </c>
      <c r="B3" s="258" t="s">
        <v>239</v>
      </c>
      <c r="C3" s="611"/>
      <c r="D3" s="613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4" t="s">
        <v>23</v>
      </c>
      <c r="B1" s="614"/>
      <c r="C1" s="614"/>
      <c r="D1" s="614"/>
      <c r="E1" s="179"/>
      <c r="F1" s="179"/>
      <c r="G1" s="179"/>
      <c r="H1" s="179"/>
      <c r="I1" s="179"/>
      <c r="J1" s="179"/>
    </row>
    <row r="2" spans="1:10" ht="39" customHeight="1" x14ac:dyDescent="0.2">
      <c r="A2" s="615" t="s">
        <v>340</v>
      </c>
      <c r="B2" s="615"/>
      <c r="C2" s="259" t="s">
        <v>341</v>
      </c>
      <c r="D2" s="259" t="s">
        <v>277</v>
      </c>
    </row>
    <row r="3" spans="1:10" ht="24.95" customHeight="1" x14ac:dyDescent="0.2">
      <c r="A3" s="609" t="s">
        <v>342</v>
      </c>
      <c r="B3" s="609"/>
      <c r="C3" s="250">
        <f>SUM(C4:C7)</f>
        <v>2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2</v>
      </c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0" t="s">
        <v>514</v>
      </c>
      <c r="B8" s="610"/>
      <c r="C8" s="316"/>
      <c r="D8" s="315">
        <v>5063.1499999999996</v>
      </c>
    </row>
    <row r="9" spans="1:10" ht="24.95" customHeight="1" x14ac:dyDescent="0.2">
      <c r="A9" s="606" t="s">
        <v>347</v>
      </c>
      <c r="B9" s="606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9" t="s">
        <v>515</v>
      </c>
      <c r="B12" s="529"/>
      <c r="C12" s="529"/>
      <c r="D12" s="529"/>
      <c r="E12" s="529"/>
    </row>
    <row r="13" spans="1:10" ht="9" hidden="1" customHeight="1" x14ac:dyDescent="0.2">
      <c r="A13" s="529"/>
      <c r="B13" s="529"/>
      <c r="C13" s="529"/>
      <c r="D13" s="529"/>
      <c r="E13" s="529"/>
    </row>
    <row r="14" spans="1:10" ht="9" hidden="1" customHeight="1" x14ac:dyDescent="0.2">
      <c r="A14" s="529"/>
      <c r="B14" s="529"/>
      <c r="C14" s="529"/>
      <c r="D14" s="529"/>
      <c r="E14" s="529"/>
    </row>
    <row r="15" spans="1:10" ht="9" hidden="1" customHeight="1" x14ac:dyDescent="0.2">
      <c r="A15" s="529"/>
      <c r="B15" s="529"/>
      <c r="C15" s="529"/>
      <c r="D15" s="529"/>
      <c r="E15" s="529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6" t="s">
        <v>349</v>
      </c>
      <c r="B1" s="616"/>
      <c r="C1" s="180"/>
      <c r="D1" s="180"/>
      <c r="E1" s="180"/>
    </row>
    <row r="2" spans="1:5" ht="18" customHeight="1" x14ac:dyDescent="0.2">
      <c r="A2" s="612" t="s">
        <v>410</v>
      </c>
      <c r="B2" s="611" t="s">
        <v>341</v>
      </c>
    </row>
    <row r="3" spans="1:5" ht="17.25" customHeight="1" x14ac:dyDescent="0.2">
      <c r="A3" s="612"/>
      <c r="B3" s="611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7" t="s">
        <v>460</v>
      </c>
      <c r="B1" s="617"/>
      <c r="C1" s="181"/>
      <c r="D1" s="181"/>
      <c r="E1" s="181"/>
      <c r="F1" s="181"/>
      <c r="G1" s="181"/>
    </row>
    <row r="2" spans="1:7" ht="15.75" customHeight="1" x14ac:dyDescent="0.2">
      <c r="A2" s="619" t="s">
        <v>411</v>
      </c>
      <c r="B2" s="608" t="s">
        <v>341</v>
      </c>
    </row>
    <row r="3" spans="1:7" ht="15" customHeight="1" x14ac:dyDescent="0.2">
      <c r="A3" s="619"/>
      <c r="B3" s="608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8" t="s">
        <v>355</v>
      </c>
      <c r="B11" s="618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6" t="s">
        <v>24</v>
      </c>
      <c r="B1" s="616"/>
    </row>
    <row r="2" spans="1:2" ht="18.75" customHeight="1" x14ac:dyDescent="0.2">
      <c r="A2" s="537" t="s">
        <v>412</v>
      </c>
      <c r="B2" s="620" t="s">
        <v>341</v>
      </c>
    </row>
    <row r="3" spans="1:2" ht="19.5" customHeight="1" x14ac:dyDescent="0.2">
      <c r="A3" s="537"/>
      <c r="B3" s="620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1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1" t="s">
        <v>461</v>
      </c>
      <c r="B1" s="621"/>
    </row>
    <row r="2" spans="1:2" ht="18" customHeight="1" x14ac:dyDescent="0.2">
      <c r="A2" s="623" t="s">
        <v>413</v>
      </c>
      <c r="B2" s="622" t="s">
        <v>277</v>
      </c>
    </row>
    <row r="3" spans="1:2" ht="13.5" customHeight="1" x14ac:dyDescent="0.2">
      <c r="A3" s="624"/>
      <c r="B3" s="622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73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68" zoomScaleNormal="100" workbookViewId="0">
      <selection activeCell="C3" sqref="C3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24</v>
      </c>
      <c r="C3" s="306"/>
      <c r="D3" s="306"/>
      <c r="E3" s="306"/>
      <c r="F3" s="303">
        <f>B3+C3+D3+E3</f>
        <v>24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24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24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7" t="s">
        <v>376</v>
      </c>
      <c r="B11" s="627"/>
      <c r="C11" s="627"/>
      <c r="D11" s="627"/>
      <c r="E11" s="627"/>
      <c r="F11" s="627"/>
      <c r="G11" s="627"/>
    </row>
    <row r="12" spans="1:7" s="263" customFormat="1" ht="39.950000000000003" customHeight="1" x14ac:dyDescent="0.2">
      <c r="A12" s="628" t="s">
        <v>454</v>
      </c>
      <c r="B12" s="628"/>
      <c r="C12" s="628"/>
      <c r="D12" s="628"/>
      <c r="E12" s="628"/>
      <c r="F12" s="628"/>
      <c r="G12" s="628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29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6</v>
      </c>
      <c r="C21" s="307">
        <v>0</v>
      </c>
      <c r="D21" s="279">
        <f t="shared" si="0"/>
        <v>6</v>
      </c>
      <c r="E21" s="307">
        <v>5</v>
      </c>
      <c r="F21" s="265"/>
      <c r="G21" s="148"/>
    </row>
    <row r="22" spans="1:7" ht="30" customHeight="1" x14ac:dyDescent="0.2">
      <c r="A22" s="374" t="s">
        <v>46</v>
      </c>
      <c r="B22" s="307">
        <v>16</v>
      </c>
      <c r="C22" s="307">
        <v>0</v>
      </c>
      <c r="D22" s="279">
        <f t="shared" si="0"/>
        <v>16</v>
      </c>
      <c r="E22" s="307">
        <v>13</v>
      </c>
      <c r="F22" s="265"/>
      <c r="G22" s="148"/>
    </row>
    <row r="23" spans="1:7" ht="30" customHeight="1" x14ac:dyDescent="0.2">
      <c r="A23" s="374" t="s">
        <v>47</v>
      </c>
      <c r="B23" s="307">
        <v>1</v>
      </c>
      <c r="C23" s="307">
        <v>0</v>
      </c>
      <c r="D23" s="279">
        <f t="shared" si="0"/>
        <v>1</v>
      </c>
      <c r="E23" s="307">
        <v>1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>
        <v>1</v>
      </c>
      <c r="C25" s="307">
        <v>0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24</v>
      </c>
      <c r="C60" s="281">
        <f>SUM(C15:C59)</f>
        <v>0</v>
      </c>
      <c r="D60" s="281">
        <f>SUM(D15:D59)</f>
        <v>24</v>
      </c>
      <c r="E60" s="281">
        <f>SUM(E15:E59)</f>
        <v>20</v>
      </c>
      <c r="F60" s="195"/>
      <c r="G60" s="195"/>
    </row>
    <row r="61" spans="1:7" s="123" customFormat="1" ht="12" customHeight="1" x14ac:dyDescent="0.2">
      <c r="A61" s="79"/>
      <c r="B61" s="630" t="s">
        <v>383</v>
      </c>
      <c r="C61" s="631"/>
      <c r="D61" s="631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32" t="s">
        <v>384</v>
      </c>
      <c r="B63" s="632"/>
      <c r="C63" s="632"/>
      <c r="D63" s="632"/>
      <c r="E63" s="632"/>
      <c r="F63" s="632"/>
      <c r="G63" s="632"/>
    </row>
    <row r="64" spans="1:7" s="123" customFormat="1" ht="30" customHeight="1" x14ac:dyDescent="0.2">
      <c r="A64" s="632" t="s">
        <v>409</v>
      </c>
      <c r="B64" s="632"/>
      <c r="C64" s="632"/>
      <c r="D64" s="632"/>
      <c r="E64" s="632"/>
      <c r="F64" s="632"/>
      <c r="G64" s="632"/>
    </row>
    <row r="65" spans="1:13" s="420" customFormat="1" ht="27" customHeight="1" x14ac:dyDescent="0.3">
      <c r="A65" s="529" t="s">
        <v>428</v>
      </c>
      <c r="B65" s="529"/>
      <c r="C65" s="529"/>
      <c r="D65" s="529"/>
      <c r="E65" s="529"/>
      <c r="F65" s="529"/>
      <c r="G65" s="52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429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5" t="s">
        <v>453</v>
      </c>
      <c r="B69" s="625"/>
      <c r="C69" s="625"/>
      <c r="D69" s="625"/>
      <c r="E69" s="625"/>
      <c r="F69" s="625"/>
      <c r="G69" s="625"/>
    </row>
    <row r="70" spans="1:13" ht="30" customHeight="1" x14ac:dyDescent="0.2">
      <c r="A70" s="78" t="s">
        <v>519</v>
      </c>
      <c r="B70" s="540" t="s">
        <v>517</v>
      </c>
      <c r="C70" s="540"/>
      <c r="D70" s="540" t="s">
        <v>518</v>
      </c>
      <c r="E70" s="635"/>
      <c r="F70" s="540" t="s">
        <v>385</v>
      </c>
      <c r="G70" s="635"/>
    </row>
    <row r="71" spans="1:13" ht="30" customHeight="1" x14ac:dyDescent="0.2">
      <c r="A71" s="374" t="s">
        <v>44</v>
      </c>
      <c r="B71" s="636"/>
      <c r="C71" s="636"/>
      <c r="D71" s="636"/>
      <c r="E71" s="636"/>
      <c r="F71" s="637">
        <f>B71+D71</f>
        <v>0</v>
      </c>
      <c r="G71" s="637"/>
    </row>
    <row r="72" spans="1:13" s="123" customFormat="1" ht="30" customHeight="1" x14ac:dyDescent="0.2">
      <c r="A72" s="374" t="s">
        <v>415</v>
      </c>
      <c r="B72" s="633"/>
      <c r="C72" s="633"/>
      <c r="D72" s="633"/>
      <c r="E72" s="633"/>
      <c r="F72" s="634">
        <f t="shared" ref="F72:F115" si="1">B72+D72</f>
        <v>0</v>
      </c>
      <c r="G72" s="634"/>
    </row>
    <row r="73" spans="1:13" s="123" customFormat="1" ht="30" customHeight="1" x14ac:dyDescent="0.2">
      <c r="A73" s="374" t="s">
        <v>416</v>
      </c>
      <c r="B73" s="633"/>
      <c r="C73" s="633"/>
      <c r="D73" s="633"/>
      <c r="E73" s="633"/>
      <c r="F73" s="634">
        <f t="shared" si="1"/>
        <v>0</v>
      </c>
      <c r="G73" s="634"/>
    </row>
    <row r="74" spans="1:13" ht="30" customHeight="1" x14ac:dyDescent="0.2">
      <c r="A74" s="374" t="s">
        <v>417</v>
      </c>
      <c r="B74" s="633"/>
      <c r="C74" s="633"/>
      <c r="D74" s="633"/>
      <c r="E74" s="633"/>
      <c r="F74" s="634">
        <f t="shared" si="1"/>
        <v>0</v>
      </c>
      <c r="G74" s="634"/>
    </row>
    <row r="75" spans="1:13" ht="30" customHeight="1" x14ac:dyDescent="0.2">
      <c r="A75" s="374" t="s">
        <v>418</v>
      </c>
      <c r="B75" s="633"/>
      <c r="C75" s="633"/>
      <c r="D75" s="633"/>
      <c r="E75" s="633"/>
      <c r="F75" s="634">
        <f t="shared" si="1"/>
        <v>0</v>
      </c>
      <c r="G75" s="634"/>
    </row>
    <row r="76" spans="1:13" ht="30" customHeight="1" x14ac:dyDescent="0.2">
      <c r="A76" s="374" t="s">
        <v>419</v>
      </c>
      <c r="B76" s="633"/>
      <c r="C76" s="633"/>
      <c r="D76" s="633"/>
      <c r="E76" s="633"/>
      <c r="F76" s="634">
        <f t="shared" si="1"/>
        <v>0</v>
      </c>
      <c r="G76" s="634"/>
    </row>
    <row r="77" spans="1:13" ht="30" customHeight="1" x14ac:dyDescent="0.2">
      <c r="A77" s="374" t="s">
        <v>45</v>
      </c>
      <c r="B77" s="633">
        <v>2.3333333333333335</v>
      </c>
      <c r="C77" s="633"/>
      <c r="D77" s="633">
        <v>0</v>
      </c>
      <c r="E77" s="633"/>
      <c r="F77" s="634">
        <f t="shared" si="1"/>
        <v>2.3333333333333335</v>
      </c>
      <c r="G77" s="634"/>
    </row>
    <row r="78" spans="1:13" ht="30" customHeight="1" x14ac:dyDescent="0.2">
      <c r="A78" s="374" t="s">
        <v>46</v>
      </c>
      <c r="B78" s="633">
        <v>8.1666666666666661</v>
      </c>
      <c r="C78" s="633"/>
      <c r="D78" s="633">
        <v>0</v>
      </c>
      <c r="E78" s="633"/>
      <c r="F78" s="634">
        <f t="shared" si="1"/>
        <v>8.1666666666666661</v>
      </c>
      <c r="G78" s="634"/>
    </row>
    <row r="79" spans="1:13" ht="30" customHeight="1" x14ac:dyDescent="0.2">
      <c r="A79" s="374" t="s">
        <v>47</v>
      </c>
      <c r="B79" s="633">
        <v>0.58333333333333337</v>
      </c>
      <c r="C79" s="633"/>
      <c r="D79" s="633">
        <v>0</v>
      </c>
      <c r="E79" s="633"/>
      <c r="F79" s="634">
        <f t="shared" si="1"/>
        <v>0.58333333333333337</v>
      </c>
      <c r="G79" s="634"/>
    </row>
    <row r="80" spans="1:13" ht="30" customHeight="1" x14ac:dyDescent="0.2">
      <c r="A80" s="374" t="s">
        <v>48</v>
      </c>
      <c r="B80" s="633"/>
      <c r="C80" s="633"/>
      <c r="D80" s="633"/>
      <c r="E80" s="633"/>
      <c r="F80" s="634">
        <f t="shared" si="1"/>
        <v>0</v>
      </c>
      <c r="G80" s="634"/>
    </row>
    <row r="81" spans="1:7" ht="30" customHeight="1" x14ac:dyDescent="0.2">
      <c r="A81" s="374" t="s">
        <v>49</v>
      </c>
      <c r="B81" s="633">
        <v>0.29166666666666669</v>
      </c>
      <c r="C81" s="633"/>
      <c r="D81" s="633">
        <v>0</v>
      </c>
      <c r="E81" s="633"/>
      <c r="F81" s="634">
        <f t="shared" si="1"/>
        <v>0.29166666666666669</v>
      </c>
      <c r="G81" s="634"/>
    </row>
    <row r="82" spans="1:7" ht="30" customHeight="1" x14ac:dyDescent="0.2">
      <c r="A82" s="374" t="s">
        <v>50</v>
      </c>
      <c r="B82" s="633"/>
      <c r="C82" s="633"/>
      <c r="D82" s="633"/>
      <c r="E82" s="633"/>
      <c r="F82" s="634">
        <f t="shared" si="1"/>
        <v>0</v>
      </c>
      <c r="G82" s="634"/>
    </row>
    <row r="83" spans="1:7" ht="30" customHeight="1" x14ac:dyDescent="0.2">
      <c r="A83" s="374" t="s">
        <v>51</v>
      </c>
      <c r="B83" s="633"/>
      <c r="C83" s="633"/>
      <c r="D83" s="633"/>
      <c r="E83" s="633"/>
      <c r="F83" s="634">
        <f t="shared" si="1"/>
        <v>0</v>
      </c>
      <c r="G83" s="634"/>
    </row>
    <row r="84" spans="1:7" ht="30" customHeight="1" x14ac:dyDescent="0.2">
      <c r="A84" s="374" t="s">
        <v>52</v>
      </c>
      <c r="B84" s="633"/>
      <c r="C84" s="633"/>
      <c r="D84" s="633"/>
      <c r="E84" s="633"/>
      <c r="F84" s="634">
        <f t="shared" si="1"/>
        <v>0</v>
      </c>
      <c r="G84" s="634"/>
    </row>
    <row r="85" spans="1:7" ht="30" customHeight="1" x14ac:dyDescent="0.2">
      <c r="A85" s="374" t="s">
        <v>53</v>
      </c>
      <c r="B85" s="633"/>
      <c r="C85" s="633"/>
      <c r="D85" s="633"/>
      <c r="E85" s="633"/>
      <c r="F85" s="634">
        <f t="shared" si="1"/>
        <v>0</v>
      </c>
      <c r="G85" s="634"/>
    </row>
    <row r="86" spans="1:7" ht="30" customHeight="1" x14ac:dyDescent="0.2">
      <c r="A86" s="374" t="s">
        <v>54</v>
      </c>
      <c r="B86" s="633"/>
      <c r="C86" s="633"/>
      <c r="D86" s="633"/>
      <c r="E86" s="633"/>
      <c r="F86" s="634">
        <f t="shared" si="1"/>
        <v>0</v>
      </c>
      <c r="G86" s="634"/>
    </row>
    <row r="87" spans="1:7" ht="30" customHeight="1" x14ac:dyDescent="0.2">
      <c r="A87" s="374" t="s">
        <v>55</v>
      </c>
      <c r="B87" s="633"/>
      <c r="C87" s="633"/>
      <c r="D87" s="633"/>
      <c r="E87" s="633"/>
      <c r="F87" s="634">
        <f t="shared" si="1"/>
        <v>0</v>
      </c>
      <c r="G87" s="634"/>
    </row>
    <row r="88" spans="1:7" ht="30" customHeight="1" x14ac:dyDescent="0.2">
      <c r="A88" s="374" t="s">
        <v>56</v>
      </c>
      <c r="B88" s="633"/>
      <c r="C88" s="633"/>
      <c r="D88" s="633"/>
      <c r="E88" s="633"/>
      <c r="F88" s="634">
        <f t="shared" si="1"/>
        <v>0</v>
      </c>
      <c r="G88" s="634"/>
    </row>
    <row r="89" spans="1:7" ht="30" customHeight="1" x14ac:dyDescent="0.2">
      <c r="A89" s="374" t="s">
        <v>57</v>
      </c>
      <c r="B89" s="633"/>
      <c r="C89" s="633"/>
      <c r="D89" s="633"/>
      <c r="E89" s="633"/>
      <c r="F89" s="634">
        <f t="shared" si="1"/>
        <v>0</v>
      </c>
      <c r="G89" s="634"/>
    </row>
    <row r="90" spans="1:7" ht="30" customHeight="1" x14ac:dyDescent="0.2">
      <c r="A90" s="374" t="s">
        <v>58</v>
      </c>
      <c r="B90" s="633"/>
      <c r="C90" s="633"/>
      <c r="D90" s="633"/>
      <c r="E90" s="633"/>
      <c r="F90" s="634">
        <f t="shared" si="1"/>
        <v>0</v>
      </c>
      <c r="G90" s="634"/>
    </row>
    <row r="91" spans="1:7" ht="30" customHeight="1" x14ac:dyDescent="0.2">
      <c r="A91" s="374" t="s">
        <v>59</v>
      </c>
      <c r="B91" s="633"/>
      <c r="C91" s="633"/>
      <c r="D91" s="633"/>
      <c r="E91" s="633"/>
      <c r="F91" s="634">
        <f t="shared" si="1"/>
        <v>0</v>
      </c>
      <c r="G91" s="634"/>
    </row>
    <row r="92" spans="1:7" ht="30" customHeight="1" x14ac:dyDescent="0.2">
      <c r="A92" s="374" t="s">
        <v>60</v>
      </c>
      <c r="B92" s="633"/>
      <c r="C92" s="633"/>
      <c r="D92" s="633"/>
      <c r="E92" s="633"/>
      <c r="F92" s="634">
        <f t="shared" si="1"/>
        <v>0</v>
      </c>
      <c r="G92" s="634"/>
    </row>
    <row r="93" spans="1:7" ht="30" customHeight="1" x14ac:dyDescent="0.2">
      <c r="A93" s="374" t="s">
        <v>61</v>
      </c>
      <c r="B93" s="633"/>
      <c r="C93" s="633"/>
      <c r="D93" s="633"/>
      <c r="E93" s="633"/>
      <c r="F93" s="634">
        <f t="shared" si="1"/>
        <v>0</v>
      </c>
      <c r="G93" s="634"/>
    </row>
    <row r="94" spans="1:7" ht="30" customHeight="1" x14ac:dyDescent="0.2">
      <c r="A94" s="374" t="s">
        <v>62</v>
      </c>
      <c r="B94" s="633"/>
      <c r="C94" s="633"/>
      <c r="D94" s="633"/>
      <c r="E94" s="633"/>
      <c r="F94" s="634">
        <f t="shared" si="1"/>
        <v>0</v>
      </c>
      <c r="G94" s="634"/>
    </row>
    <row r="95" spans="1:7" ht="30" customHeight="1" x14ac:dyDescent="0.2">
      <c r="A95" s="374" t="s">
        <v>63</v>
      </c>
      <c r="B95" s="633"/>
      <c r="C95" s="633"/>
      <c r="D95" s="633"/>
      <c r="E95" s="633"/>
      <c r="F95" s="634">
        <f t="shared" si="1"/>
        <v>0</v>
      </c>
      <c r="G95" s="634"/>
    </row>
    <row r="96" spans="1:7" ht="30" customHeight="1" x14ac:dyDescent="0.2">
      <c r="A96" s="374" t="s">
        <v>64</v>
      </c>
      <c r="B96" s="633"/>
      <c r="C96" s="633"/>
      <c r="D96" s="633"/>
      <c r="E96" s="633"/>
      <c r="F96" s="634">
        <f t="shared" si="1"/>
        <v>0</v>
      </c>
      <c r="G96" s="634"/>
    </row>
    <row r="97" spans="1:7" ht="30" customHeight="1" x14ac:dyDescent="0.2">
      <c r="A97" s="374" t="s">
        <v>65</v>
      </c>
      <c r="B97" s="633"/>
      <c r="C97" s="633"/>
      <c r="D97" s="633"/>
      <c r="E97" s="633"/>
      <c r="F97" s="634">
        <f t="shared" si="1"/>
        <v>0</v>
      </c>
      <c r="G97" s="634"/>
    </row>
    <row r="98" spans="1:7" ht="30" customHeight="1" x14ac:dyDescent="0.2">
      <c r="A98" s="374" t="s">
        <v>66</v>
      </c>
      <c r="B98" s="633"/>
      <c r="C98" s="633"/>
      <c r="D98" s="633"/>
      <c r="E98" s="633"/>
      <c r="F98" s="634">
        <f t="shared" si="1"/>
        <v>0</v>
      </c>
      <c r="G98" s="634"/>
    </row>
    <row r="99" spans="1:7" ht="30" customHeight="1" x14ac:dyDescent="0.2">
      <c r="A99" s="374" t="s">
        <v>67</v>
      </c>
      <c r="B99" s="633"/>
      <c r="C99" s="633"/>
      <c r="D99" s="633"/>
      <c r="E99" s="633"/>
      <c r="F99" s="634">
        <f t="shared" si="1"/>
        <v>0</v>
      </c>
      <c r="G99" s="634"/>
    </row>
    <row r="100" spans="1:7" ht="30" customHeight="1" x14ac:dyDescent="0.2">
      <c r="A100" s="374" t="s">
        <v>68</v>
      </c>
      <c r="B100" s="633"/>
      <c r="C100" s="633"/>
      <c r="D100" s="633"/>
      <c r="E100" s="633"/>
      <c r="F100" s="634">
        <f t="shared" si="1"/>
        <v>0</v>
      </c>
      <c r="G100" s="634"/>
    </row>
    <row r="101" spans="1:7" ht="30" customHeight="1" x14ac:dyDescent="0.2">
      <c r="A101" s="374" t="s">
        <v>420</v>
      </c>
      <c r="B101" s="633"/>
      <c r="C101" s="633"/>
      <c r="D101" s="633"/>
      <c r="E101" s="633"/>
      <c r="F101" s="634">
        <f t="shared" si="1"/>
        <v>0</v>
      </c>
      <c r="G101" s="634"/>
    </row>
    <row r="102" spans="1:7" ht="30" customHeight="1" x14ac:dyDescent="0.2">
      <c r="A102" s="374" t="s">
        <v>421</v>
      </c>
      <c r="B102" s="633"/>
      <c r="C102" s="633"/>
      <c r="D102" s="633"/>
      <c r="E102" s="633"/>
      <c r="F102" s="634">
        <f t="shared" si="1"/>
        <v>0</v>
      </c>
      <c r="G102" s="634"/>
    </row>
    <row r="103" spans="1:7" ht="30" customHeight="1" x14ac:dyDescent="0.2">
      <c r="A103" s="374" t="s">
        <v>422</v>
      </c>
      <c r="B103" s="633"/>
      <c r="C103" s="633"/>
      <c r="D103" s="633"/>
      <c r="E103" s="633"/>
      <c r="F103" s="634">
        <f t="shared" si="1"/>
        <v>0</v>
      </c>
      <c r="G103" s="634"/>
    </row>
    <row r="104" spans="1:7" ht="30" customHeight="1" x14ac:dyDescent="0.2">
      <c r="A104" s="374" t="s">
        <v>69</v>
      </c>
      <c r="B104" s="633"/>
      <c r="C104" s="633"/>
      <c r="D104" s="633"/>
      <c r="E104" s="633"/>
      <c r="F104" s="634">
        <f t="shared" si="1"/>
        <v>0</v>
      </c>
      <c r="G104" s="634"/>
    </row>
    <row r="105" spans="1:7" ht="30" customHeight="1" x14ac:dyDescent="0.2">
      <c r="A105" s="374" t="s">
        <v>423</v>
      </c>
      <c r="B105" s="633"/>
      <c r="C105" s="633"/>
      <c r="D105" s="633"/>
      <c r="E105" s="633"/>
      <c r="F105" s="634">
        <f t="shared" si="1"/>
        <v>0</v>
      </c>
      <c r="G105" s="634"/>
    </row>
    <row r="106" spans="1:7" ht="30" customHeight="1" x14ac:dyDescent="0.2">
      <c r="A106" s="374" t="s">
        <v>424</v>
      </c>
      <c r="B106" s="633"/>
      <c r="C106" s="633"/>
      <c r="D106" s="633"/>
      <c r="E106" s="633"/>
      <c r="F106" s="634">
        <f t="shared" si="1"/>
        <v>0</v>
      </c>
      <c r="G106" s="634"/>
    </row>
    <row r="107" spans="1:7" ht="30" customHeight="1" x14ac:dyDescent="0.2">
      <c r="A107" s="374" t="s">
        <v>425</v>
      </c>
      <c r="B107" s="633"/>
      <c r="C107" s="633"/>
      <c r="D107" s="633"/>
      <c r="E107" s="633"/>
      <c r="F107" s="634">
        <f t="shared" si="1"/>
        <v>0</v>
      </c>
      <c r="G107" s="634"/>
    </row>
    <row r="108" spans="1:7" ht="30" customHeight="1" x14ac:dyDescent="0.2">
      <c r="A108" s="374" t="s">
        <v>70</v>
      </c>
      <c r="B108" s="633"/>
      <c r="C108" s="633"/>
      <c r="D108" s="633"/>
      <c r="E108" s="633"/>
      <c r="F108" s="634">
        <f t="shared" si="1"/>
        <v>0</v>
      </c>
      <c r="G108" s="634"/>
    </row>
    <row r="109" spans="1:7" ht="30" customHeight="1" x14ac:dyDescent="0.2">
      <c r="A109" s="374" t="s">
        <v>71</v>
      </c>
      <c r="B109" s="633"/>
      <c r="C109" s="633"/>
      <c r="D109" s="633"/>
      <c r="E109" s="633"/>
      <c r="F109" s="634">
        <f t="shared" si="1"/>
        <v>0</v>
      </c>
      <c r="G109" s="634"/>
    </row>
    <row r="110" spans="1:7" ht="30" customHeight="1" x14ac:dyDescent="0.2">
      <c r="A110" s="374" t="s">
        <v>72</v>
      </c>
      <c r="B110" s="633"/>
      <c r="C110" s="633"/>
      <c r="D110" s="633"/>
      <c r="E110" s="633"/>
      <c r="F110" s="634">
        <f t="shared" si="1"/>
        <v>0</v>
      </c>
      <c r="G110" s="634"/>
    </row>
    <row r="111" spans="1:7" ht="30" customHeight="1" x14ac:dyDescent="0.2">
      <c r="A111" s="374" t="s">
        <v>73</v>
      </c>
      <c r="B111" s="633"/>
      <c r="C111" s="633"/>
      <c r="D111" s="633"/>
      <c r="E111" s="633"/>
      <c r="F111" s="634">
        <f t="shared" si="1"/>
        <v>0</v>
      </c>
      <c r="G111" s="634"/>
    </row>
    <row r="112" spans="1:7" ht="30" customHeight="1" x14ac:dyDescent="0.2">
      <c r="A112" s="374" t="s">
        <v>74</v>
      </c>
      <c r="B112" s="633"/>
      <c r="C112" s="633"/>
      <c r="D112" s="633"/>
      <c r="E112" s="633"/>
      <c r="F112" s="634">
        <f t="shared" si="1"/>
        <v>0</v>
      </c>
      <c r="G112" s="634"/>
    </row>
    <row r="113" spans="1:13" ht="30" customHeight="1" x14ac:dyDescent="0.2">
      <c r="A113" s="374" t="s">
        <v>426</v>
      </c>
      <c r="B113" s="633"/>
      <c r="C113" s="633"/>
      <c r="D113" s="633"/>
      <c r="E113" s="633"/>
      <c r="F113" s="634">
        <f t="shared" si="1"/>
        <v>0</v>
      </c>
      <c r="G113" s="634"/>
    </row>
    <row r="114" spans="1:13" ht="30" customHeight="1" x14ac:dyDescent="0.2">
      <c r="A114" s="374" t="s">
        <v>75</v>
      </c>
      <c r="B114" s="633"/>
      <c r="C114" s="633"/>
      <c r="D114" s="633"/>
      <c r="E114" s="633"/>
      <c r="F114" s="634">
        <f t="shared" si="1"/>
        <v>0</v>
      </c>
      <c r="G114" s="634"/>
    </row>
    <row r="115" spans="1:13" ht="30" customHeight="1" x14ac:dyDescent="0.2">
      <c r="A115" s="374" t="s">
        <v>76</v>
      </c>
      <c r="B115" s="642"/>
      <c r="C115" s="642"/>
      <c r="D115" s="642"/>
      <c r="E115" s="642"/>
      <c r="F115" s="643">
        <f t="shared" si="1"/>
        <v>0</v>
      </c>
      <c r="G115" s="64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9" t="s">
        <v>526</v>
      </c>
      <c r="B118" s="639"/>
      <c r="C118" s="639"/>
      <c r="D118" s="639"/>
      <c r="E118" s="639"/>
      <c r="F118" s="639"/>
      <c r="G118" s="639"/>
      <c r="H118" s="639"/>
    </row>
    <row r="119" spans="1:13" s="420" customFormat="1" ht="23.25" customHeight="1" x14ac:dyDescent="0.3">
      <c r="A119" s="529" t="s">
        <v>428</v>
      </c>
      <c r="B119" s="529"/>
      <c r="C119" s="529"/>
      <c r="D119" s="529"/>
      <c r="E119" s="529"/>
      <c r="F119" s="529"/>
      <c r="G119" s="52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429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6" t="s">
        <v>26</v>
      </c>
      <c r="B123" s="626"/>
      <c r="C123" s="626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40" t="s">
        <v>277</v>
      </c>
      <c r="C124" s="640"/>
    </row>
    <row r="125" spans="1:13" ht="30" customHeight="1" x14ac:dyDescent="0.2">
      <c r="A125" s="240" t="s">
        <v>387</v>
      </c>
      <c r="B125" s="641">
        <v>1555.48</v>
      </c>
      <c r="C125" s="641"/>
    </row>
    <row r="126" spans="1:13" ht="30" customHeight="1" x14ac:dyDescent="0.2">
      <c r="A126" s="241" t="s">
        <v>388</v>
      </c>
      <c r="B126" s="644">
        <v>0</v>
      </c>
      <c r="C126" s="644"/>
    </row>
    <row r="127" spans="1:13" ht="15" customHeight="1" x14ac:dyDescent="0.2">
      <c r="A127" s="68" t="s">
        <v>77</v>
      </c>
      <c r="B127" s="638">
        <f>SUM(B125:C126)</f>
        <v>1555.48</v>
      </c>
      <c r="C127" s="638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5" t="s">
        <v>28</v>
      </c>
      <c r="B1" s="645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31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6"/>
      <c r="B6" s="647"/>
    </row>
    <row r="7" spans="1:4" s="201" customFormat="1" ht="30" customHeight="1" x14ac:dyDescent="0.3">
      <c r="A7" s="645" t="s">
        <v>29</v>
      </c>
      <c r="B7" s="645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Olga Casaleiro</cp:lastModifiedBy>
  <cp:lastPrinted>2021-03-30T14:06:47Z</cp:lastPrinted>
  <dcterms:created xsi:type="dcterms:W3CDTF">2012-02-27T12:23:18Z</dcterms:created>
  <dcterms:modified xsi:type="dcterms:W3CDTF">2021-03-30T14:06:53Z</dcterms:modified>
</cp:coreProperties>
</file>