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liliana.faria\Desktop\Balanço Social SAS\"/>
    </mc:Choice>
  </mc:AlternateContent>
  <xr:revisionPtr revIDLastSave="0" documentId="13_ncr:1_{4251B261-0DC0-4101-965B-6644C914710F}" xr6:coauthVersionLast="47" xr6:coauthVersionMax="47" xr10:uidLastSave="{00000000-0000-0000-0000-000000000000}"/>
  <bookViews>
    <workbookView xWindow="-20610" yWindow="6030" windowWidth="20730" windowHeight="11310" tabRatio="939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0" i="72" l="1"/>
  <c r="AB50" i="72"/>
  <c r="AC49" i="72"/>
  <c r="AB49" i="72"/>
  <c r="AD49" i="72" s="1"/>
  <c r="AC48" i="72"/>
  <c r="AB48" i="72"/>
  <c r="AC47" i="72"/>
  <c r="AB47" i="72"/>
  <c r="AC46" i="72"/>
  <c r="AB46" i="72"/>
  <c r="AC45" i="72"/>
  <c r="AB45" i="72"/>
  <c r="AD45" i="72" s="1"/>
  <c r="AC44" i="72"/>
  <c r="AB44" i="72"/>
  <c r="AD44" i="72" s="1"/>
  <c r="AC43" i="72"/>
  <c r="AB43" i="72"/>
  <c r="AC42" i="72"/>
  <c r="AB42" i="72"/>
  <c r="AC41" i="72"/>
  <c r="AB41" i="72"/>
  <c r="AD41" i="72" s="1"/>
  <c r="AC40" i="72"/>
  <c r="AB40" i="72"/>
  <c r="AC39" i="72"/>
  <c r="AB39" i="72"/>
  <c r="AC38" i="72"/>
  <c r="AB38" i="72"/>
  <c r="AC37" i="72"/>
  <c r="AB37" i="72"/>
  <c r="AD37" i="72" s="1"/>
  <c r="AD36" i="72"/>
  <c r="AC36" i="72"/>
  <c r="AB36" i="72"/>
  <c r="AC35" i="72"/>
  <c r="AB35" i="72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C30" i="72"/>
  <c r="AB30" i="72"/>
  <c r="AD30" i="72" s="1"/>
  <c r="AC29" i="72"/>
  <c r="AB29" i="72"/>
  <c r="AD29" i="72" s="1"/>
  <c r="AD28" i="72"/>
  <c r="AC28" i="72"/>
  <c r="AB28" i="72"/>
  <c r="AC27" i="72"/>
  <c r="AB27" i="72"/>
  <c r="AD27" i="72" s="1"/>
  <c r="AC26" i="72"/>
  <c r="AB26" i="72"/>
  <c r="AD26" i="72" s="1"/>
  <c r="AC25" i="72"/>
  <c r="AB25" i="72"/>
  <c r="AC24" i="72"/>
  <c r="AD24" i="72" s="1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C17" i="72"/>
  <c r="AB17" i="72"/>
  <c r="AC16" i="72"/>
  <c r="AD16" i="72" s="1"/>
  <c r="AB16" i="72"/>
  <c r="AC15" i="72"/>
  <c r="AB15" i="72"/>
  <c r="AC14" i="72"/>
  <c r="AB14" i="72"/>
  <c r="AC13" i="72"/>
  <c r="AD13" i="72" s="1"/>
  <c r="AB13" i="72"/>
  <c r="AC12" i="72"/>
  <c r="AB12" i="72"/>
  <c r="AC11" i="72"/>
  <c r="AB11" i="72"/>
  <c r="AD11" i="72" s="1"/>
  <c r="AC10" i="72"/>
  <c r="AB10" i="72"/>
  <c r="AC9" i="72"/>
  <c r="AB9" i="72"/>
  <c r="AC8" i="72"/>
  <c r="AB8" i="72"/>
  <c r="AC7" i="72"/>
  <c r="AB7" i="72"/>
  <c r="S51" i="72"/>
  <c r="R51" i="72"/>
  <c r="O51" i="72"/>
  <c r="N51" i="72"/>
  <c r="Q51" i="72"/>
  <c r="P51" i="72"/>
  <c r="M51" i="72"/>
  <c r="L51" i="72"/>
  <c r="AD15" i="72" l="1"/>
  <c r="AD14" i="72"/>
  <c r="AD12" i="72"/>
  <c r="AD18" i="72"/>
  <c r="AD47" i="72"/>
  <c r="AD40" i="72"/>
  <c r="AD48" i="72"/>
  <c r="AD8" i="72"/>
  <c r="AD9" i="72"/>
  <c r="AD31" i="72"/>
  <c r="AD35" i="72"/>
  <c r="AD38" i="72"/>
  <c r="AD42" i="72"/>
  <c r="AD7" i="72"/>
  <c r="AD17" i="72"/>
  <c r="AD46" i="72"/>
  <c r="AD50" i="72"/>
  <c r="AD10" i="72"/>
  <c r="AD25" i="72"/>
  <c r="AD39" i="72"/>
  <c r="AD43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Z7" i="32" s="1"/>
  <c r="X8" i="32"/>
  <c r="S8" i="71" s="1"/>
  <c r="Y8" i="32"/>
  <c r="X9" i="32"/>
  <c r="Y9" i="32"/>
  <c r="T9" i="71" s="1"/>
  <c r="X10" i="32"/>
  <c r="Y10" i="63" s="1"/>
  <c r="Y10" i="32"/>
  <c r="X11" i="32"/>
  <c r="Y11" i="32"/>
  <c r="Z11" i="63" s="1"/>
  <c r="X12" i="32"/>
  <c r="Y12" i="63" s="1"/>
  <c r="Y12" i="32"/>
  <c r="AF15" i="72" s="1"/>
  <c r="X13" i="32"/>
  <c r="Y13" i="32"/>
  <c r="X14" i="32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Z19" i="63" s="1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AF38" i="72" s="1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D9" i="75" s="1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H33" i="74" s="1"/>
  <c r="G32" i="74"/>
  <c r="F32" i="74"/>
  <c r="G31" i="74"/>
  <c r="F31" i="74"/>
  <c r="G30" i="74"/>
  <c r="F30" i="74"/>
  <c r="G29" i="74"/>
  <c r="F29" i="74"/>
  <c r="H29" i="74" s="1"/>
  <c r="G28" i="74"/>
  <c r="F28" i="74"/>
  <c r="G27" i="74"/>
  <c r="F27" i="74"/>
  <c r="G26" i="74"/>
  <c r="F26" i="74"/>
  <c r="G25" i="74"/>
  <c r="F25" i="74"/>
  <c r="H25" i="74" s="1"/>
  <c r="G24" i="74"/>
  <c r="F24" i="74"/>
  <c r="G23" i="74"/>
  <c r="F23" i="74"/>
  <c r="G22" i="74"/>
  <c r="F22" i="74"/>
  <c r="G21" i="74"/>
  <c r="F21" i="74"/>
  <c r="H21" i="74" s="1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N14" i="73" s="1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R13" i="71" s="1"/>
  <c r="Q12" i="71"/>
  <c r="P12" i="71"/>
  <c r="Q11" i="71"/>
  <c r="R11" i="71" s="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17" i="32"/>
  <c r="Y17" i="62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Z28" i="67"/>
  <c r="AF23" i="68"/>
  <c r="AF27" i="68"/>
  <c r="AF39" i="68"/>
  <c r="AF43" i="68"/>
  <c r="R18" i="71"/>
  <c r="R35" i="71"/>
  <c r="N10" i="73"/>
  <c r="H37" i="74"/>
  <c r="H41" i="74"/>
  <c r="H45" i="74"/>
  <c r="AD5" i="75"/>
  <c r="AD13" i="75"/>
  <c r="AD17" i="75"/>
  <c r="N4" i="73"/>
  <c r="U39" i="71"/>
  <c r="AG34" i="72"/>
  <c r="U23" i="71"/>
  <c r="AG40" i="72"/>
  <c r="AA37" i="63"/>
  <c r="AE37" i="61"/>
  <c r="Y29" i="62"/>
  <c r="AG30" i="72"/>
  <c r="AA27" i="63"/>
  <c r="U5" i="71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AD15" i="61"/>
  <c r="AF14" i="72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Y5" i="63"/>
  <c r="T43" i="71"/>
  <c r="Z43" i="63"/>
  <c r="X43" i="62"/>
  <c r="AF44" i="72"/>
  <c r="T41" i="71"/>
  <c r="Z41" i="63"/>
  <c r="X41" i="62"/>
  <c r="AD41" i="61"/>
  <c r="AF42" i="72"/>
  <c r="T39" i="71"/>
  <c r="X39" i="62"/>
  <c r="AF40" i="72"/>
  <c r="T37" i="71"/>
  <c r="Z37" i="63"/>
  <c r="X37" i="62"/>
  <c r="AD37" i="61"/>
  <c r="T35" i="71"/>
  <c r="AF36" i="72"/>
  <c r="T33" i="71"/>
  <c r="Z33" i="63"/>
  <c r="X33" i="62"/>
  <c r="AD33" i="61"/>
  <c r="X31" i="62"/>
  <c r="AD31" i="61"/>
  <c r="AF32" i="72"/>
  <c r="T29" i="71"/>
  <c r="Z29" i="63"/>
  <c r="X29" i="62"/>
  <c r="AD29" i="61"/>
  <c r="T27" i="71"/>
  <c r="Z27" i="63"/>
  <c r="X27" i="62"/>
  <c r="AF28" i="72"/>
  <c r="T25" i="71"/>
  <c r="Z25" i="63"/>
  <c r="X25" i="62"/>
  <c r="AD25" i="61"/>
  <c r="AF26" i="72"/>
  <c r="T23" i="71"/>
  <c r="X23" i="62"/>
  <c r="AF24" i="72"/>
  <c r="T21" i="71"/>
  <c r="Z21" i="63"/>
  <c r="X21" i="62"/>
  <c r="AD21" i="61"/>
  <c r="AF22" i="72"/>
  <c r="T19" i="7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Z9" i="63"/>
  <c r="X9" i="62"/>
  <c r="AF9" i="72"/>
  <c r="Z4" i="63"/>
  <c r="X4" i="62"/>
  <c r="AE50" i="72"/>
  <c r="S47" i="71"/>
  <c r="Y47" i="63"/>
  <c r="W47" i="62"/>
  <c r="AC47" i="61"/>
  <c r="AE49" i="72"/>
  <c r="AE47" i="72"/>
  <c r="AE46" i="72"/>
  <c r="S43" i="71"/>
  <c r="Y43" i="63"/>
  <c r="W43" i="62"/>
  <c r="AC43" i="61"/>
  <c r="S42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AE9" i="72"/>
  <c r="S6" i="71"/>
  <c r="AC6" i="61"/>
  <c r="AE52" i="61"/>
  <c r="X6" i="63"/>
  <c r="X37" i="63"/>
  <c r="R21" i="71"/>
  <c r="R45" i="71"/>
  <c r="R46" i="71"/>
  <c r="X5" i="63"/>
  <c r="X13" i="63"/>
  <c r="V23" i="62"/>
  <c r="AB24" i="61"/>
  <c r="AB51" i="72"/>
  <c r="X11" i="62" l="1"/>
  <c r="T11" i="71"/>
  <c r="AD9" i="61"/>
  <c r="Y42" i="63"/>
  <c r="AC46" i="61"/>
  <c r="S46" i="71"/>
  <c r="Z14" i="32"/>
  <c r="S38" i="71"/>
  <c r="Z33" i="32"/>
  <c r="Q48" i="71"/>
  <c r="R9" i="71"/>
  <c r="AD48" i="68"/>
  <c r="X9" i="63"/>
  <c r="AB12" i="61"/>
  <c r="AG10" i="72"/>
  <c r="U7" i="71"/>
  <c r="N45" i="70"/>
  <c r="AE53" i="61"/>
  <c r="AC32" i="61"/>
  <c r="S40" i="71"/>
  <c r="AD19" i="61"/>
  <c r="AF30" i="72"/>
  <c r="Z31" i="63"/>
  <c r="AD35" i="61"/>
  <c r="AF46" i="72"/>
  <c r="AE23" i="72"/>
  <c r="T7" i="71"/>
  <c r="X15" i="62"/>
  <c r="AE43" i="61"/>
  <c r="AC24" i="61"/>
  <c r="S32" i="71"/>
  <c r="AE43" i="72"/>
  <c r="AC44" i="61"/>
  <c r="X19" i="62"/>
  <c r="T31" i="71"/>
  <c r="X35" i="62"/>
  <c r="Y41" i="62"/>
  <c r="AC5" i="61"/>
  <c r="AF10" i="72"/>
  <c r="Z15" i="63"/>
  <c r="AG46" i="72"/>
  <c r="Z19" i="32"/>
  <c r="AA19" i="63" s="1"/>
  <c r="P48" i="71"/>
  <c r="S24" i="71"/>
  <c r="AE35" i="72"/>
  <c r="W44" i="62"/>
  <c r="AD23" i="61"/>
  <c r="AF34" i="72"/>
  <c r="Z35" i="63"/>
  <c r="AD39" i="61"/>
  <c r="W5" i="62"/>
  <c r="AD11" i="61"/>
  <c r="T15" i="71"/>
  <c r="Y5" i="62"/>
  <c r="Y23" i="62"/>
  <c r="R5" i="71"/>
  <c r="Z11" i="32"/>
  <c r="AA11" i="63" s="1"/>
  <c r="W54" i="63"/>
  <c r="I48" i="64"/>
  <c r="AA54" i="65"/>
  <c r="X48" i="67"/>
  <c r="Z21" i="32"/>
  <c r="Z9" i="32"/>
  <c r="Z47" i="32"/>
  <c r="Z23" i="63"/>
  <c r="AD27" i="61"/>
  <c r="Z39" i="63"/>
  <c r="AD43" i="61"/>
  <c r="S5" i="71"/>
  <c r="AE27" i="61"/>
  <c r="AE31" i="6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U20" i="71" s="1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B37" i="61"/>
  <c r="AB41" i="61"/>
  <c r="AB45" i="61"/>
  <c r="Z54" i="65"/>
  <c r="AB52" i="65"/>
  <c r="AE48" i="68"/>
  <c r="AF4" i="68"/>
  <c r="AE13" i="61"/>
  <c r="AE7" i="61"/>
  <c r="AA7" i="63"/>
  <c r="AA38" i="63"/>
  <c r="U44" i="71"/>
  <c r="U25" i="71"/>
  <c r="AA14" i="63"/>
  <c r="W48" i="63"/>
  <c r="X48" i="63" s="1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9" i="71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AG7" i="72"/>
  <c r="U13" i="71"/>
  <c r="AA13" i="63"/>
  <c r="AE15" i="61"/>
  <c r="AA15" i="63"/>
  <c r="Y38" i="62"/>
  <c r="AE44" i="61"/>
  <c r="AA44" i="63"/>
  <c r="AE41" i="61"/>
  <c r="AA41" i="63"/>
  <c r="AE25" i="61"/>
  <c r="AA25" i="63"/>
  <c r="AE14" i="61"/>
  <c r="AG17" i="72"/>
  <c r="Y27" i="62"/>
  <c r="Y43" i="62"/>
  <c r="AG31" i="72"/>
  <c r="AE9" i="61"/>
  <c r="AA9" i="63"/>
  <c r="Y31" i="62"/>
  <c r="H48" i="64"/>
  <c r="J48" i="64" s="1"/>
  <c r="T48" i="62"/>
  <c r="AC51" i="72"/>
  <c r="AD51" i="72" s="1"/>
  <c r="AE10" i="61" l="1"/>
  <c r="Y33" i="62"/>
  <c r="AE33" i="61"/>
  <c r="AG36" i="72"/>
  <c r="AA33" i="63"/>
  <c r="U33" i="71"/>
  <c r="AG29" i="72"/>
  <c r="AF48" i="68"/>
  <c r="R48" i="66"/>
  <c r="R48" i="71"/>
  <c r="AB48" i="61"/>
  <c r="Y6" i="62"/>
  <c r="AG9" i="72"/>
  <c r="Z49" i="61"/>
  <c r="W49" i="63"/>
  <c r="AE4" i="61"/>
  <c r="U4" i="71"/>
  <c r="B30" i="77"/>
  <c r="AA21" i="63"/>
  <c r="Y21" i="62"/>
  <c r="AE21" i="61"/>
  <c r="U21" i="71"/>
  <c r="AG24" i="72"/>
  <c r="U26" i="71"/>
  <c r="P49" i="71"/>
  <c r="U19" i="71"/>
  <c r="Y19" i="62"/>
  <c r="AA26" i="63"/>
  <c r="J54" i="64"/>
  <c r="X54" i="63"/>
  <c r="AG14" i="72"/>
  <c r="AE11" i="61"/>
  <c r="U11" i="71"/>
  <c r="Y11" i="62"/>
  <c r="Y26" i="62"/>
  <c r="AA47" i="63"/>
  <c r="Y47" i="62"/>
  <c r="AG50" i="72"/>
  <c r="AE47" i="61"/>
  <c r="U47" i="71"/>
  <c r="U34" i="71"/>
  <c r="AB52" i="72"/>
  <c r="Z48" i="32"/>
  <c r="AB49" i="61" s="1"/>
  <c r="N48" i="70"/>
  <c r="T49" i="62"/>
  <c r="AG22" i="72"/>
  <c r="AE19" i="61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X49" i="63" l="1"/>
  <c r="AD52" i="72"/>
  <c r="D30" i="77"/>
  <c r="V49" i="62"/>
  <c r="R49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<sst xmlns="http://schemas.openxmlformats.org/spreadsheetml/2006/main" count="2370" uniqueCount="555">
  <si>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</si>
  <si>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</si>
  <si>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</si>
  <si>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</si>
  <si>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</si>
  <si>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</si>
  <si>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</si>
  <si>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</si>
  <si>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</si>
  <si>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</si>
  <si>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</si>
  <si>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</si>
  <si>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</si>
  <si>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</si>
  <si>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</si>
  <si>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</si>
  <si>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</si>
  <si>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</si>
  <si>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</si>
  <si>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</si>
  <si>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</si>
  <si>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</si>
  <si>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</si>
  <si>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</si>
  <si>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</si>
  <si>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</si>
  <si>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</si>
  <si>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</si>
  <si>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</si>
  <si>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</si>
  <si>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</si>
  <si>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</si>
  <si>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</si>
  <si>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</si>
  <si>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</si>
  <si>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</si>
  <si>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</si>
  <si>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</si>
  <si>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</si>
  <si>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</si>
  <si>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</si>
  <si>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</si>
  <si>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</si>
  <si>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</si>
  <si>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</si>
  <si>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</si>
  <si>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</si>
  <si>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</si>
  <si>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</si>
  <si>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</si>
  <si>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</si>
  <si>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</si>
  <si>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</si>
  <si>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</si>
  <si>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</si>
  <si>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</si>
  <si>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</si>
  <si>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</si>
  <si>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</si>
  <si>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</si>
  <si>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</si>
  <si>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</si>
  <si>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</si>
  <si>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</si>
  <si>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</si>
  <si>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</si>
  <si>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</si>
  <si>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</si>
  <si>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</si>
  <si>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</si>
  <si>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</si>
  <si>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</si>
  <si>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</si>
  <si>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</si>
  <si>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</si>
  <si>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</si>
  <si>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</si>
  <si>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</si>
  <si>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</si>
  <si>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</si>
  <si>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</si>
  <si>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</si>
  <si>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</si>
  <si>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</si>
  <si>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</si>
  <si>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</si>
  <si>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</si>
  <si>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</si>
  <si>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</si>
  <si>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</si>
  <si>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</si>
  <si>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</si>
  <si>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</si>
  <si>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</si>
  <si>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</si>
  <si>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</si>
  <si>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</si>
  <si>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</si>
  <si>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</si>
  <si>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</si>
  <si>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</si>
  <si>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</si>
  <si>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</si>
  <si>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</si>
  <si>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</si>
  <si>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</si>
  <si>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</si>
  <si>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</si>
  <si>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</si>
  <si>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</si>
  <si>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</si>
  <si>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</si>
  <si>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</si>
  <si>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</si>
  <si>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</si>
  <si>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</si>
  <si>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</si>
  <si>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</si>
  <si>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</si>
  <si>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</si>
  <si>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</si>
  <si>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</si>
  <si>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</si>
  <si>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</si>
  <si>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</si>
  <si>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</si>
  <si>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</si>
  <si>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</si>
  <si>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</si>
  <si>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</si>
  <si>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</si>
  <si>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</si>
  <si>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</si>
  <si>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</si>
  <si>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</si>
  <si>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</si>
  <si>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</si>
  <si>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</si>
  <si>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</si>
  <si>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</si>
  <si>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</si>
  <si>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</si>
  <si>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</si>
  <si>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</si>
  <si>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</si>
  <si>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</si>
  <si>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</si>
  <si>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</si>
  <si>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</si>
  <si>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</si>
  <si>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</si>
  <si>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</si>
  <si>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</si>
  <si>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</si>
  <si>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</si>
  <si>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</si>
  <si>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</si>
  <si>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</si>
  <si>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</si>
  <si>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</si>
  <si>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</si>
  <si>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</si>
  <si>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</si>
  <si>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</si>
  <si>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</si>
  <si>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</si>
  <si>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</si>
  <si>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</si>
  <si>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</si>
  <si>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</si>
  <si>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</si>
  <si>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</si>
  <si>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</si>
  <si>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</si>
  <si>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</si>
  <si>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</si>
  <si>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</si>
  <si>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</si>
  <si>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</si>
  <si>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</si>
  <si>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</si>
  <si>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</si>
  <si>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</si>
  <si>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</si>
  <si>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</si>
  <si>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</si>
  <si>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</si>
  <si>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</si>
  <si>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</si>
  <si>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</si>
  <si>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</si>
  <si>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</si>
  <si>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</si>
  <si>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</si>
  <si>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</si>
  <si>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</si>
  <si>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</si>
  <si>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</si>
  <si>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</si>
  <si>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</si>
  <si>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</si>
  <si>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</si>
  <si>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</si>
  <si>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</si>
  <si>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</si>
  <si>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</si>
  <si>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</si>
  <si>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</si>
  <si>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</si>
  <si>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</si>
  <si>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</si>
  <si>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</si>
  <si>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</si>
  <si>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</si>
  <si>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</si>
  <si>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</si>
  <si>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</si>
  <si>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</si>
  <si>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</si>
  <si>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</si>
  <si>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</si>
  <si>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</si>
  <si>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</si>
  <si>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</si>
  <si>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</si>
  <si>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</si>
  <si>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</si>
  <si>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</si>
  <si>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</si>
  <si>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</si>
  <si>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</si>
  <si>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</si>
  <si>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</si>
  <si>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</si>
  <si>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</si>
  <si>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</si>
  <si>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</si>
  <si>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</si>
  <si>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</si>
  <si>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</si>
  <si>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</si>
  <si>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</si>
  <si>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</si>
  <si>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</si>
  <si>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</si>
  <si>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</si>
  <si>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</si>
  <si>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</si>
  <si>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</si>
  <si>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</si>
  <si>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</si>
  <si>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</si>
  <si>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</si>
  <si>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</si>
  <si>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</si>
  <si>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</si>
  <si>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</si>
  <si>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</si>
  <si>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</si>
  <si>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</si>
  <si>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</si>
  <si>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</si>
  <si>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</si>
  <si>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</si>
  <si>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</si>
  <si>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</si>
  <si>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</si>
  <si>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</si>
  <si>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</si>
  <si>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</si>
  <si>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</si>
  <si>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</si>
  <si>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</si>
  <si>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</si>
  <si>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</si>
  <si>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</si>
  <si>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</si>
  <si>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</si>
  <si>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</si>
  <si>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</si>
  <si>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</si>
  <si>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</si>
  <si>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</si>
  <si>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</si>
  <si>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</si>
  <si>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</si>
  <si>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</si>
  <si>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</si>
  <si>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</si>
  <si>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</si>
  <si>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</si>
  <si>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</si>
  <si>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</si>
  <si>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</si>
  <si>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</si>
  <si>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</si>
  <si>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</si>
  <si>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</si>
  <si>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</si>
  <si>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</si>
  <si>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</si>
  <si>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</si>
  <si>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</si>
  <si>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</si>
  <si>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</si>
  <si>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</si>
  <si>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</si>
  <si>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</si>
  <si>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</si>
  <si>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</si>
  <si>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</si>
  <si>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</si>
  <si>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</si>
  <si>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</si>
  <si>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</si>
  <si>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</si>
  <si>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</si>
  <si>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</si>
  <si>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</si>
  <si>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</si>
  <si>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</si>
  <si>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</si>
  <si>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</si>
  <si>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</si>
  <si>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</si>
  <si>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</si>
  <si>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</si>
  <si>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</si>
  <si>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</si>
  <si>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</si>
  <si>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</si>
  <si>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</si>
  <si>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</si>
  <si>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</si>
  <si>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</si>
  <si>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</si>
  <si>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</si>
  <si>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</si>
  <si>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</si>
  <si>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</si>
  <si>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</si>
  <si>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</si>
  <si>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</si>
  <si>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</si>
  <si>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</si>
  <si>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</si>
  <si>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</si>
  <si>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</si>
  <si>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</si>
  <si>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</si>
  <si>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</si>
  <si>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</si>
  <si>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</si>
  <si>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</si>
  <si>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</si>
  <si>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</si>
  <si>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</si>
  <si>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</si>
  <si>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</si>
  <si>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</si>
  <si>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</si>
  <si>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</si>
  <si>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</si>
  <si>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</si>
  <si>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</si>
  <si>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</si>
  <si>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</si>
  <si>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</si>
  <si>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</si>
  <si>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</si>
  <si>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</si>
  <si>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</si>
  <si>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</si>
  <si>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</si>
  <si>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</si>
  <si>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</si>
  <si>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</si>
  <si>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</si>
  <si>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</si>
  <si>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</si>
  <si>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</si>
  <si>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</si>
  <si>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</si>
  <si>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</si>
  <si>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</si>
  <si>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</si>
  <si>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</si>
  <si>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</si>
  <si>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</si>
  <si>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</si>
  <si>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</si>
  <si>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</si>
  <si>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</si>
  <si>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</si>
  <si>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</si>
  <si>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</si>
  <si>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</si>
  <si>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</si>
  <si>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</si>
  <si>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</si>
  <si>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</si>
  <si>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</si>
  <si>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</si>
  <si>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</si>
  <si>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</si>
  <si>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</si>
  <si>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</si>
  <si>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</si>
  <si>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</si>
  <si>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</si>
  <si>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</si>
  <si>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</si>
  <si>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</si>
  <si>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</si>
  <si>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</si>
  <si>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</si>
  <si>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</si>
  <si>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</si>
  <si>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</si>
  <si>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</si>
  <si>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</si>
  <si>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</si>
  <si>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</si>
  <si>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</si>
  <si>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</si>
  <si>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</si>
  <si>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</si>
  <si>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</si>
  <si>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</si>
  <si>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</si>
  <si>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</si>
  <si>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</si>
  <si>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</si>
  <si>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</si>
  <si>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</si>
  <si>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</si>
  <si>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</si>
  <si>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</si>
  <si>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</si>
  <si>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</si>
  <si>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</si>
  <si>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</si>
  <si>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</si>
  <si>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</si>
  <si>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</si>
  <si>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</si>
  <si>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</si>
  <si>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</si>
  <si>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</si>
  <si>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</si>
  <si>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</si>
  <si>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</si>
  <si>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</si>
  <si>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</si>
  <si>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</si>
  <si>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</si>
  <si>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</si>
  <si>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</si>
  <si>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</si>
  <si>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</si>
  <si>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</si>
  <si>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</si>
  <si>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</si>
  <si>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</si>
  <si>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</si>
  <si>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</si>
  <si>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</si>
  <si>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</si>
  <si>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</si>
  <si>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</si>
  <si>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</si>
  <si>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</si>
  <si>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</si>
  <si>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</si>
  <si>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</si>
  <si>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</si>
  <si>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</si>
  <si>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</si>
  <si>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</si>
  <si>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</si>
  <si>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</si>
  <si>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</si>
  <si>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</si>
  <si>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</si>
  <si>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</si>
  <si>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</si>
  <si>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</si>
  <si>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</si>
  <si>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</si>
  <si>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</si>
  <si>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</si>
  <si>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</si>
  <si>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</si>
  <si>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</si>
  <si>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</si>
  <si>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</si>
  <si>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</si>
  <si>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</si>
  <si>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</si>
  <si>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</si>
  <si>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</si>
  <si>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</si>
  <si>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</si>
  <si>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</si>
  <si>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</si>
  <si>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</si>
  <si>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</si>
  <si>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</si>
  <si>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</si>
  <si>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</si>
  <si>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</si>
  <si>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</si>
  <si>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</si>
  <si>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</si>
  <si>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</si>
  <si>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</si>
  <si>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</si>
  <si>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</si>
  <si>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</si>
  <si>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</si>
  <si>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</si>
  <si>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</si>
  <si>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</si>
  <si>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</si>
  <si>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</si>
  <si>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</si>
  <si>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</si>
  <si>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</si>
  <si>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</si>
  <si>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</si>
  <si>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</si>
  <si>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</si>
  <si>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</si>
  <si>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</si>
  <si>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</si>
  <si>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</si>
  <si>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</si>
  <si>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</si>
  <si>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</si>
  <si>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</si>
  <si>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</si>
  <si>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</si>
  <si>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</si>
  <si>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</si>
  <si>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</si>
  <si>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31/12/2021 deverá ser indicado o critério adotado para o registo dos dados do Balanço Social 2021.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</si>
  <si>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2021: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2021 na folha de identificação.</t>
    </r>
  </si>
  <si>
    <r>
      <t xml:space="preserve"> Nota: Em caso de processo de fusão/reestruturação da entidade existente a 31/12/2021, indicar o critério adotado para o registo dos dados do Balanço Social 2021 na folha </t>
    </r>
    <r>
      <rPr>
        <b/>
        <u/>
        <sz val="11"/>
        <color indexed="60"/>
        <rFont val="Trebuchet MS"/>
        <family val="2"/>
      </rPr>
      <t>"Criterio"</t>
    </r>
  </si>
  <si>
    <t>Contacto(s) do(s) responsável(eis) pelo preenchimento</t>
  </si>
  <si>
    <t>a) Considerar os cargos abrangidos pelo Estatuto do Pessoal Dirigente (aprovado pela Lei nº 2/2004, de 15 de janeiro, e sucessivamente alterado);</t>
  </si>
  <si>
    <t>(2) - para trabalhadores em Contrato de Trabalho em Funções Públicas</t>
  </si>
  <si>
    <t>da Ciência Tecnologia e Ensino Superior</t>
  </si>
  <si>
    <t xml:space="preserve">Serviços de ação Social do Instituto Politécnico de Coimbra 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</si>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</sst>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78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1">
    <xf numFmtId="0" fontId="0" fillId="0" borderId="0" xfId="0"/>
    <xf numFmtId="0" fontId="4" fillId="0" borderId="1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4" fillId="0" borderId="4" xfId="0" applyFont="1" applyFill="1" applyBorder="1"/>
    <xf numFmtId="0" fontId="4" fillId="0" borderId="0" xfId="0" applyFont="1"/>
    <xf numFmtId="0" fontId="4" fillId="0" borderId="5" xfId="0" applyFont="1" applyFill="1" applyBorder="1"/>
    <xf numFmtId="0" fontId="7" fillId="0" borderId="6" xfId="0" applyFont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13" xfId="0" applyFont="1" applyBorder="1" applyAlignment="1" applyProtection="1">
      <protection locked="0"/>
    </xf>
    <xf numFmtId="0" fontId="14" fillId="0" borderId="0" xfId="0" applyFont="1" applyBorder="1" applyAlignment="1" applyProtection="1"/>
    <xf numFmtId="0" fontId="13" fillId="0" borderId="9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/>
    <xf numFmtId="0" fontId="14" fillId="0" borderId="11" xfId="0" applyFont="1" applyBorder="1" applyAlignment="1" applyProtection="1">
      <protection locked="0"/>
    </xf>
    <xf numFmtId="0" fontId="14" fillId="0" borderId="0" xfId="0" applyFont="1" applyBorder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Border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 applyAlignment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Fill="1" applyBorder="1"/>
    <xf numFmtId="0" fontId="8" fillId="0" borderId="16" xfId="0" applyFont="1" applyFill="1" applyBorder="1"/>
    <xf numFmtId="0" fontId="18" fillId="0" borderId="16" xfId="0" applyFont="1" applyFill="1" applyBorder="1"/>
    <xf numFmtId="0" fontId="4" fillId="0" borderId="17" xfId="0" applyFont="1" applyFill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 applyAlignment="1"/>
    <xf numFmtId="0" fontId="3" fillId="0" borderId="0" xfId="5" applyAlignme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3" fillId="0" borderId="0" xfId="5" applyFill="1"/>
    <xf numFmtId="0" fontId="20" fillId="0" borderId="0" xfId="5" applyFont="1" applyFill="1"/>
    <xf numFmtId="0" fontId="23" fillId="0" borderId="0" xfId="5" applyFont="1" applyFill="1"/>
    <xf numFmtId="0" fontId="20" fillId="0" borderId="0" xfId="5" applyFont="1"/>
    <xf numFmtId="3" fontId="26" fillId="0" borderId="0" xfId="5" applyNumberFormat="1" applyFont="1" applyProtection="1"/>
    <xf numFmtId="3" fontId="25" fillId="0" borderId="0" xfId="5" applyNumberFormat="1" applyFont="1" applyFill="1" applyBorder="1" applyAlignment="1">
      <alignment horizontal="center" vertical="center" wrapText="1"/>
    </xf>
    <xf numFmtId="3" fontId="26" fillId="0" borderId="0" xfId="5" applyNumberFormat="1" applyFont="1"/>
    <xf numFmtId="3" fontId="26" fillId="0" borderId="0" xfId="5" applyNumberFormat="1" applyFont="1" applyFill="1" applyBorder="1" applyProtection="1"/>
    <xf numFmtId="3" fontId="25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center" vertical="center" wrapText="1"/>
    </xf>
    <xf numFmtId="3" fontId="28" fillId="0" borderId="0" xfId="5" applyNumberFormat="1" applyFont="1" applyFill="1" applyBorder="1" applyAlignment="1" applyProtection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 applyProtection="1"/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30" fillId="0" borderId="0" xfId="5" applyNumberFormat="1" applyFont="1" applyAlignment="1" applyProtection="1">
      <alignment vertical="center"/>
    </xf>
    <xf numFmtId="3" fontId="8" fillId="0" borderId="0" xfId="5" applyNumberFormat="1" applyFont="1" applyProtection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Fill="1" applyBorder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33" fillId="0" borderId="0" xfId="5" applyNumberFormat="1" applyFont="1" applyAlignment="1"/>
    <xf numFmtId="3" fontId="26" fillId="0" borderId="0" xfId="5" applyNumberFormat="1" applyFont="1" applyAlignment="1"/>
    <xf numFmtId="3" fontId="26" fillId="0" borderId="0" xfId="5" applyNumberFormat="1" applyFont="1" applyBorder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Fill="1"/>
    <xf numFmtId="3" fontId="28" fillId="0" borderId="0" xfId="5" applyNumberFormat="1" applyFont="1" applyFill="1" applyBorder="1" applyAlignment="1">
      <alignment horizontal="right" vertical="center" wrapText="1"/>
    </xf>
    <xf numFmtId="3" fontId="26" fillId="0" borderId="0" xfId="5" applyNumberFormat="1" applyFont="1" applyAlignment="1">
      <alignment wrapText="1"/>
    </xf>
    <xf numFmtId="3" fontId="26" fillId="0" borderId="0" xfId="5" applyNumberFormat="1" applyFont="1" applyFill="1" applyAlignment="1">
      <alignment wrapText="1"/>
    </xf>
    <xf numFmtId="3" fontId="25" fillId="0" borderId="0" xfId="5" applyNumberFormat="1" applyFont="1" applyFill="1" applyBorder="1" applyAlignment="1">
      <alignment vertical="center" wrapText="1"/>
    </xf>
    <xf numFmtId="3" fontId="30" fillId="0" borderId="0" xfId="5" applyNumberFormat="1" applyFont="1" applyFill="1"/>
    <xf numFmtId="0" fontId="30" fillId="0" borderId="0" xfId="5" applyFont="1"/>
    <xf numFmtId="0" fontId="30" fillId="0" borderId="0" xfId="5" applyFont="1" applyFill="1"/>
    <xf numFmtId="3" fontId="8" fillId="0" borderId="0" xfId="5" applyNumberFormat="1" applyFont="1" applyFill="1"/>
    <xf numFmtId="3" fontId="3" fillId="4" borderId="0" xfId="5" applyNumberFormat="1" applyFill="1" applyAlignment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3" fillId="0" borderId="0" xfId="5" applyNumberFormat="1" applyFont="1" applyAlignment="1"/>
    <xf numFmtId="3" fontId="43" fillId="0" borderId="0" xfId="5" applyNumberFormat="1" applyFont="1" applyFill="1" applyAlignment="1"/>
    <xf numFmtId="3" fontId="43" fillId="4" borderId="0" xfId="5" applyNumberFormat="1" applyFont="1" applyFill="1" applyAlignment="1"/>
    <xf numFmtId="3" fontId="8" fillId="0" borderId="0" xfId="5" applyNumberFormat="1" applyFont="1" applyAlignment="1"/>
    <xf numFmtId="3" fontId="3" fillId="0" borderId="0" xfId="5" applyNumberFormat="1" applyAlignment="1"/>
    <xf numFmtId="3" fontId="3" fillId="0" borderId="0" xfId="5" applyNumberFormat="1" applyFill="1" applyAlignment="1"/>
    <xf numFmtId="3" fontId="3" fillId="0" borderId="0" xfId="5" applyNumberFormat="1" applyAlignment="1">
      <alignment vertical="center"/>
    </xf>
    <xf numFmtId="3" fontId="42" fillId="0" borderId="0" xfId="5" applyNumberFormat="1" applyFont="1"/>
    <xf numFmtId="3" fontId="42" fillId="0" borderId="0" xfId="5" applyNumberFormat="1" applyFont="1" applyFill="1"/>
    <xf numFmtId="3" fontId="26" fillId="0" borderId="0" xfId="5" applyNumberFormat="1" applyFont="1" applyFill="1" applyAlignment="1">
      <alignment vertical="center"/>
    </xf>
    <xf numFmtId="3" fontId="43" fillId="0" borderId="0" xfId="5" applyNumberFormat="1" applyFont="1" applyFill="1"/>
    <xf numFmtId="3" fontId="30" fillId="0" borderId="0" xfId="5" applyNumberFormat="1" applyFont="1" applyFill="1" applyAlignment="1">
      <alignment vertical="center"/>
    </xf>
    <xf numFmtId="3" fontId="3" fillId="0" borderId="0" xfId="5" applyNumberFormat="1" applyFill="1"/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3" fontId="49" fillId="0" borderId="0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Border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43" fillId="0" borderId="0" xfId="5" applyNumberFormat="1" applyFont="1"/>
    <xf numFmtId="3" fontId="52" fillId="0" borderId="0" xfId="5" applyNumberFormat="1" applyFont="1"/>
    <xf numFmtId="3" fontId="3" fillId="0" borderId="0" xfId="5" applyNumberFormat="1"/>
    <xf numFmtId="3" fontId="59" fillId="0" borderId="0" xfId="5" applyNumberFormat="1" applyFont="1"/>
    <xf numFmtId="3" fontId="30" fillId="0" borderId="0" xfId="5" applyNumberFormat="1" applyFont="1" applyBorder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Fill="1" applyAlignment="1">
      <alignment vertical="center"/>
    </xf>
    <xf numFmtId="3" fontId="66" fillId="0" borderId="22" xfId="0" applyNumberFormat="1" applyFont="1" applyFill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26" fillId="0" borderId="0" xfId="0" applyNumberFormat="1" applyFont="1" applyFill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Border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Border="1" applyAlignment="1">
      <alignment vertical="center" wrapText="1"/>
    </xf>
    <xf numFmtId="3" fontId="26" fillId="0" borderId="0" xfId="0" applyNumberFormat="1" applyFont="1" applyBorder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 applyBorder="1" applyAlignment="1"/>
    <xf numFmtId="0" fontId="73" fillId="0" borderId="0" xfId="0" applyFont="1" applyBorder="1" applyAlignment="1"/>
    <xf numFmtId="0" fontId="38" fillId="0" borderId="0" xfId="0" applyFont="1"/>
    <xf numFmtId="0" fontId="30" fillId="0" borderId="0" xfId="0" applyFont="1"/>
    <xf numFmtId="0" fontId="43" fillId="0" borderId="0" xfId="0" applyFont="1"/>
    <xf numFmtId="0" fontId="8" fillId="0" borderId="0" xfId="0" applyFont="1" applyBorder="1" applyAlignment="1"/>
    <xf numFmtId="3" fontId="26" fillId="0" borderId="0" xfId="5" applyNumberFormat="1" applyFont="1" applyAlignment="1" applyProtection="1">
      <alignment vertical="center"/>
    </xf>
    <xf numFmtId="3" fontId="29" fillId="0" borderId="0" xfId="5" applyNumberFormat="1" applyFont="1" applyAlignment="1" applyProtection="1">
      <alignment vertical="center"/>
    </xf>
    <xf numFmtId="3" fontId="26" fillId="0" borderId="0" xfId="5" applyNumberFormat="1" applyFont="1" applyFill="1" applyAlignment="1" applyProtection="1">
      <alignment vertical="center"/>
    </xf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Fill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Fill="1" applyBorder="1" applyAlignment="1">
      <alignment vertical="center"/>
    </xf>
    <xf numFmtId="166" fontId="26" fillId="0" borderId="0" xfId="5" applyNumberFormat="1" applyFont="1" applyBorder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166" fontId="30" fillId="0" borderId="0" xfId="5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justify" vertical="center" wrapText="1"/>
    </xf>
    <xf numFmtId="3" fontId="29" fillId="0" borderId="0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0" xfId="0" applyNumberFormat="1" applyFont="1" applyFill="1"/>
    <xf numFmtId="3" fontId="26" fillId="0" borderId="0" xfId="0" applyNumberFormat="1" applyFont="1" applyBorder="1"/>
    <xf numFmtId="3" fontId="30" fillId="0" borderId="0" xfId="0" applyNumberFormat="1" applyFont="1" applyBorder="1"/>
    <xf numFmtId="3" fontId="26" fillId="0" borderId="30" xfId="0" applyNumberFormat="1" applyFont="1" applyBorder="1"/>
    <xf numFmtId="7" fontId="29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 applyProtection="1">
      <alignment horizontal="center" vertical="center" wrapText="1"/>
    </xf>
    <xf numFmtId="168" fontId="25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 applyProtection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 applyProtection="1">
      <alignment horizontal="center" vertical="center"/>
    </xf>
    <xf numFmtId="3" fontId="29" fillId="2" borderId="18" xfId="5" applyNumberFormat="1" applyFont="1" applyFill="1" applyBorder="1" applyAlignment="1" applyProtection="1">
      <alignment horizontal="center" vertical="center" wrapText="1" shrinkToFit="1"/>
    </xf>
    <xf numFmtId="3" fontId="29" fillId="2" borderId="18" xfId="5" applyNumberFormat="1" applyFont="1" applyFill="1" applyBorder="1" applyAlignment="1" applyProtection="1">
      <alignment horizontal="center" vertical="center" wrapText="1"/>
    </xf>
    <xf numFmtId="3" fontId="25" fillId="2" borderId="37" xfId="5" applyNumberFormat="1" applyFont="1" applyFill="1" applyBorder="1" applyAlignment="1" applyProtection="1">
      <alignment horizontal="center" vertical="center"/>
    </xf>
    <xf numFmtId="3" fontId="25" fillId="2" borderId="38" xfId="5" applyNumberFormat="1" applyFont="1" applyFill="1" applyBorder="1" applyAlignment="1" applyProtection="1">
      <alignment horizontal="center" vertical="center"/>
    </xf>
    <xf numFmtId="3" fontId="25" fillId="2" borderId="39" xfId="5" applyNumberFormat="1" applyFont="1" applyFill="1" applyBorder="1" applyAlignment="1" applyProtection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 applyProtection="1">
      <alignment horizontal="right" vertical="center"/>
    </xf>
    <xf numFmtId="3" fontId="29" fillId="2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justify"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justify" vertical="center"/>
    </xf>
    <xf numFmtId="3" fontId="26" fillId="0" borderId="0" xfId="0" applyNumberFormat="1" applyFont="1" applyFill="1" applyBorder="1" applyAlignment="1">
      <alignment vertical="center" wrapText="1"/>
    </xf>
    <xf numFmtId="3" fontId="83" fillId="0" borderId="0" xfId="0" applyNumberFormat="1" applyFont="1" applyFill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 applyProtection="1">
      <alignment horizontal="center" vertical="center" wrapText="1"/>
    </xf>
    <xf numFmtId="168" fontId="49" fillId="2" borderId="37" xfId="5" applyNumberFormat="1" applyFont="1" applyFill="1" applyBorder="1" applyAlignment="1" applyProtection="1">
      <alignment horizontal="right" vertical="center"/>
    </xf>
    <xf numFmtId="168" fontId="49" fillId="2" borderId="38" xfId="5" applyNumberFormat="1" applyFont="1" applyFill="1" applyBorder="1" applyAlignment="1" applyProtection="1">
      <alignment horizontal="right" vertical="center"/>
    </xf>
    <xf numFmtId="168" fontId="49" fillId="2" borderId="39" xfId="5" applyNumberFormat="1" applyFont="1" applyFill="1" applyBorder="1" applyAlignment="1" applyProtection="1">
      <alignment horizontal="right" vertical="center"/>
    </xf>
    <xf numFmtId="168" fontId="49" fillId="2" borderId="18" xfId="5" applyNumberFormat="1" applyFont="1" applyFill="1" applyBorder="1" applyAlignment="1" applyProtection="1">
      <alignment horizontal="right" vertical="center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 applyProtection="1">
      <alignment horizontal="right" vertical="center"/>
    </xf>
    <xf numFmtId="3" fontId="49" fillId="6" borderId="39" xfId="5" applyNumberFormat="1" applyFont="1" applyFill="1" applyBorder="1" applyAlignment="1" applyProtection="1">
      <alignment horizontal="right" vertical="center"/>
    </xf>
    <xf numFmtId="3" fontId="49" fillId="2" borderId="18" xfId="5" applyNumberFormat="1" applyFont="1" applyFill="1" applyBorder="1" applyAlignment="1" applyProtection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 applyProtection="1">
      <alignment horizontal="right" vertical="center"/>
    </xf>
    <xf numFmtId="3" fontId="49" fillId="2" borderId="39" xfId="0" applyNumberFormat="1" applyFont="1" applyFill="1" applyBorder="1" applyAlignment="1" applyProtection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Fill="1" applyBorder="1" applyAlignment="1" applyProtection="1">
      <alignment horizontal="right" vertical="center"/>
      <protection locked="0"/>
    </xf>
    <xf numFmtId="3" fontId="30" fillId="0" borderId="29" xfId="0" applyNumberFormat="1" applyFont="1" applyFill="1" applyBorder="1" applyAlignment="1" applyProtection="1">
      <alignment horizontal="right" vertical="center"/>
      <protection locked="0"/>
    </xf>
    <xf numFmtId="3" fontId="30" fillId="0" borderId="36" xfId="0" applyNumberFormat="1" applyFont="1" applyFill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 applyProtection="1">
      <alignment horizontal="right" vertical="center"/>
    </xf>
    <xf numFmtId="166" fontId="30" fillId="8" borderId="36" xfId="5" applyNumberFormat="1" applyFont="1" applyFill="1" applyBorder="1" applyAlignment="1" applyProtection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 applyProtection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 applyProtection="1">
      <alignment horizontal="right" vertical="center"/>
    </xf>
    <xf numFmtId="3" fontId="30" fillId="10" borderId="39" xfId="5" applyNumberFormat="1" applyFont="1" applyFill="1" applyBorder="1" applyAlignment="1" applyProtection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49" xfId="5" applyNumberFormat="1" applyFont="1" applyFill="1" applyBorder="1" applyAlignment="1" applyProtection="1">
      <alignment horizontal="right" vertical="center"/>
      <protection locked="0"/>
    </xf>
    <xf numFmtId="164" fontId="30" fillId="0" borderId="50" xfId="5" applyNumberFormat="1" applyFont="1" applyFill="1" applyBorder="1" applyAlignment="1" applyProtection="1">
      <alignment horizontal="right" vertical="center"/>
      <protection locked="0"/>
    </xf>
    <xf numFmtId="164" fontId="30" fillId="0" borderId="51" xfId="5" applyNumberFormat="1" applyFont="1" applyFill="1" applyBorder="1" applyAlignment="1" applyProtection="1">
      <alignment horizontal="right" vertical="center"/>
      <protection locked="0"/>
    </xf>
    <xf numFmtId="164" fontId="30" fillId="0" borderId="35" xfId="5" applyNumberFormat="1" applyFont="1" applyFill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Fill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Fill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Fill="1" applyBorder="1" applyAlignment="1" applyProtection="1">
      <alignment horizontal="right" vertical="center"/>
      <protection locked="0"/>
    </xf>
    <xf numFmtId="0" fontId="30" fillId="0" borderId="29" xfId="5" applyFont="1" applyFill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Fill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0" borderId="35" xfId="5" applyNumberFormat="1" applyFont="1" applyFill="1" applyBorder="1" applyAlignment="1" applyProtection="1">
      <alignment horizontal="right" vertical="center"/>
      <protection locked="0"/>
    </xf>
    <xf numFmtId="3" fontId="30" fillId="0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3" fontId="30" fillId="0" borderId="0" xfId="5" applyNumberFormat="1" applyFont="1" applyFill="1" applyProtection="1"/>
    <xf numFmtId="0" fontId="29" fillId="0" borderId="0" xfId="5" applyFont="1" applyFill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Border="1" applyAlignment="1">
      <alignment horizontal="left" vertical="center"/>
    </xf>
    <xf numFmtId="0" fontId="39" fillId="0" borderId="0" xfId="5" applyFont="1" applyBorder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29" fillId="0" borderId="0" xfId="5" applyFont="1" applyFill="1" applyBorder="1" applyAlignment="1">
      <alignment horizontal="left" vertical="center"/>
    </xf>
    <xf numFmtId="0" fontId="44" fillId="0" borderId="0" xfId="5" applyFont="1" applyFill="1" applyBorder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Border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Fill="1" applyBorder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Border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9" fillId="0" borderId="0" xfId="5" applyNumberFormat="1" applyFont="1" applyBorder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Fill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Fill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Fill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Fill="1" applyBorder="1" applyAlignment="1" applyProtection="1">
      <alignment horizontal="center" vertical="center"/>
      <protection locked="0"/>
    </xf>
    <xf numFmtId="3" fontId="30" fillId="0" borderId="0" xfId="5" applyNumberFormat="1" applyFont="1" applyFill="1" applyAlignment="1">
      <alignment vertical="center" wrapText="1"/>
    </xf>
    <xf numFmtId="3" fontId="30" fillId="0" borderId="0" xfId="5" applyNumberFormat="1" applyFont="1" applyFill="1" applyAlignment="1" applyProtection="1">
      <alignment wrapText="1"/>
    </xf>
    <xf numFmtId="3" fontId="30" fillId="0" borderId="0" xfId="5" applyNumberFormat="1" applyFont="1" applyAlignment="1">
      <alignment wrapText="1"/>
    </xf>
    <xf numFmtId="0" fontId="95" fillId="0" borderId="5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90" fillId="0" borderId="5" xfId="0" applyFont="1" applyBorder="1" applyAlignment="1" applyProtection="1">
      <alignment vertical="top"/>
    </xf>
    <xf numFmtId="0" fontId="91" fillId="0" borderId="5" xfId="0" applyFont="1" applyBorder="1" applyProtection="1"/>
    <xf numFmtId="0" fontId="91" fillId="0" borderId="0" xfId="0" applyFont="1" applyProtection="1"/>
    <xf numFmtId="0" fontId="98" fillId="0" borderId="5" xfId="0" applyFont="1" applyBorder="1" applyAlignment="1" applyProtection="1">
      <alignment vertical="top" wrapText="1"/>
    </xf>
    <xf numFmtId="0" fontId="98" fillId="0" borderId="0" xfId="0" applyFont="1" applyBorder="1" applyAlignment="1" applyProtection="1">
      <alignment vertical="top"/>
    </xf>
    <xf numFmtId="0" fontId="98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Fill="1" applyBorder="1" applyAlignment="1" applyProtection="1">
      <alignment horizontal="right" vertical="center"/>
      <protection locked="0"/>
    </xf>
    <xf numFmtId="3" fontId="25" fillId="2" borderId="18" xfId="5" applyNumberFormat="1" applyFont="1" applyFill="1" applyBorder="1" applyAlignment="1">
      <alignment horizontal="center" vertical="center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ont="1" applyFill="1" applyAlignment="1" applyProtection="1"/>
    <xf numFmtId="3" fontId="21" fillId="0" borderId="0" xfId="1" applyNumberFormat="1" applyFont="1" applyAlignment="1" applyProtection="1"/>
    <xf numFmtId="0" fontId="21" fillId="0" borderId="0" xfId="1" applyFill="1" applyAlignment="1" applyProtection="1"/>
    <xf numFmtId="3" fontId="21" fillId="0" borderId="0" xfId="1" applyNumberFormat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 applyFill="1" applyBorder="1" applyAlignment="1">
      <alignment horizontal="center"/>
    </xf>
    <xf numFmtId="0" fontId="106" fillId="0" borderId="0" xfId="0" applyFont="1" applyFill="1" applyBorder="1"/>
    <xf numFmtId="0" fontId="107" fillId="0" borderId="0" xfId="0" applyFont="1" applyBorder="1"/>
    <xf numFmtId="3" fontId="49" fillId="0" borderId="0" xfId="0" applyNumberFormat="1" applyFont="1" applyFill="1" applyBorder="1" applyAlignment="1">
      <alignment vertical="center" wrapText="1"/>
    </xf>
    <xf numFmtId="3" fontId="108" fillId="0" borderId="0" xfId="5" applyNumberFormat="1" applyFont="1" applyAlignment="1">
      <alignment vertical="center" wrapText="1"/>
    </xf>
    <xf numFmtId="3" fontId="109" fillId="0" borderId="0" xfId="5" applyNumberFormat="1" applyFont="1" applyAlignment="1">
      <alignment vertical="center"/>
    </xf>
    <xf numFmtId="3" fontId="110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/>
    </xf>
    <xf numFmtId="3" fontId="30" fillId="0" borderId="0" xfId="12" applyNumberFormat="1" applyFont="1"/>
    <xf numFmtId="0" fontId="30" fillId="0" borderId="0" xfId="0" applyFont="1" applyFill="1"/>
    <xf numFmtId="0" fontId="4" fillId="14" borderId="0" xfId="0" applyFont="1" applyFill="1" applyBorder="1"/>
    <xf numFmtId="0" fontId="4" fillId="14" borderId="0" xfId="0" applyFont="1" applyFill="1"/>
    <xf numFmtId="0" fontId="8" fillId="14" borderId="0" xfId="0" applyFont="1" applyFill="1" applyBorder="1"/>
    <xf numFmtId="0" fontId="18" fillId="14" borderId="0" xfId="0" applyFont="1" applyFill="1" applyBorder="1"/>
    <xf numFmtId="0" fontId="5" fillId="14" borderId="0" xfId="0" applyFont="1" applyFill="1" applyBorder="1"/>
    <xf numFmtId="0" fontId="5" fillId="14" borderId="0" xfId="0" applyFont="1" applyFill="1"/>
    <xf numFmtId="0" fontId="0" fillId="14" borderId="0" xfId="0" applyFill="1" applyProtection="1"/>
    <xf numFmtId="3" fontId="27" fillId="3" borderId="29" xfId="0" applyNumberFormat="1" applyFont="1" applyFill="1" applyBorder="1" applyAlignment="1">
      <alignment horizontal="left" vertical="center" wrapText="1"/>
    </xf>
    <xf numFmtId="0" fontId="29" fillId="0" borderId="0" xfId="0" applyFont="1" applyFill="1"/>
    <xf numFmtId="0" fontId="0" fillId="0" borderId="0" xfId="0" applyFont="1" applyFill="1"/>
    <xf numFmtId="0" fontId="29" fillId="0" borderId="0" xfId="0" applyFont="1" applyFill="1" applyAlignment="1">
      <alignment horizontal="left"/>
    </xf>
    <xf numFmtId="3" fontId="30" fillId="0" borderId="0" xfId="0" applyNumberFormat="1" applyFont="1" applyFill="1" applyBorder="1" applyAlignment="1">
      <alignment vertical="center" wrapText="1"/>
    </xf>
    <xf numFmtId="3" fontId="43" fillId="0" borderId="0" xfId="0" applyNumberFormat="1" applyFont="1" applyFill="1" applyAlignment="1">
      <alignment vertical="center"/>
    </xf>
    <xf numFmtId="3" fontId="111" fillId="0" borderId="0" xfId="0" applyNumberFormat="1" applyFont="1" applyAlignment="1">
      <alignment vertical="top"/>
    </xf>
    <xf numFmtId="3" fontId="29" fillId="0" borderId="0" xfId="0" applyNumberFormat="1" applyFont="1" applyFill="1" applyAlignment="1">
      <alignment horizontal="left" vertical="center"/>
    </xf>
    <xf numFmtId="3" fontId="25" fillId="2" borderId="18" xfId="0" applyNumberFormat="1" applyFont="1" applyFill="1" applyBorder="1" applyAlignment="1">
      <alignment horizontal="center" vertical="center" wrapText="1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30" fillId="0" borderId="0" xfId="5" applyNumberFormat="1" applyFont="1" applyFill="1" applyAlignment="1" applyProtection="1"/>
    <xf numFmtId="0" fontId="14" fillId="0" borderId="11" xfId="0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Border="1" applyAlignment="1">
      <alignment horizontal="left" vertical="center" wrapText="1"/>
    </xf>
    <xf numFmtId="0" fontId="14" fillId="0" borderId="13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 applyProtection="1">
      <alignment horizontal="left" vertical="top" wrapText="1"/>
    </xf>
    <xf numFmtId="0" fontId="98" fillId="0" borderId="0" xfId="0" applyFont="1" applyBorder="1" applyAlignment="1" applyProtection="1">
      <alignment horizontal="left" vertical="top" wrapText="1"/>
    </xf>
    <xf numFmtId="0" fontId="98" fillId="0" borderId="7" xfId="0" applyFont="1" applyBorder="1" applyAlignment="1" applyProtection="1">
      <alignment horizontal="left" vertical="top" wrapText="1"/>
    </xf>
    <xf numFmtId="0" fontId="98" fillId="0" borderId="5" xfId="0" applyFont="1" applyBorder="1" applyAlignment="1" applyProtection="1">
      <alignment horizontal="left" vertical="top" wrapText="1"/>
    </xf>
    <xf numFmtId="0" fontId="92" fillId="0" borderId="5" xfId="0" applyFont="1" applyBorder="1" applyAlignment="1" applyProtection="1">
      <alignment horizontal="left" vertical="center" wrapText="1"/>
    </xf>
    <xf numFmtId="0" fontId="98" fillId="0" borderId="0" xfId="0" applyFont="1" applyBorder="1" applyAlignment="1" applyProtection="1">
      <alignment horizontal="left" vertical="center" wrapText="1"/>
    </xf>
    <xf numFmtId="0" fontId="98" fillId="0" borderId="7" xfId="0" applyFont="1" applyBorder="1" applyAlignment="1" applyProtection="1">
      <alignment horizontal="left" vertical="center" wrapText="1"/>
    </xf>
    <xf numFmtId="0" fontId="98" fillId="0" borderId="5" xfId="0" applyFont="1" applyBorder="1" applyAlignment="1" applyProtection="1">
      <alignment horizontal="left" vertical="center" wrapText="1"/>
    </xf>
    <xf numFmtId="0" fontId="100" fillId="0" borderId="5" xfId="0" applyFont="1" applyBorder="1" applyAlignment="1" applyProtection="1">
      <alignment horizontal="left" vertical="center" wrapText="1"/>
    </xf>
    <xf numFmtId="0" fontId="100" fillId="0" borderId="0" xfId="0" applyFont="1" applyBorder="1" applyAlignment="1" applyProtection="1">
      <alignment horizontal="left" vertical="center" wrapText="1"/>
    </xf>
    <xf numFmtId="0" fontId="100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30" fillId="0" borderId="0" xfId="5" applyNumberFormat="1" applyFont="1" applyFill="1" applyAlignment="1">
      <alignment horizontal="left" vertical="center" wrapText="1"/>
    </xf>
    <xf numFmtId="3" fontId="26" fillId="0" borderId="0" xfId="5" applyNumberFormat="1" applyFont="1" applyBorder="1" applyAlignment="1" applyProtection="1">
      <alignment wrapText="1"/>
    </xf>
    <xf numFmtId="3" fontId="24" fillId="0" borderId="22" xfId="5" applyNumberFormat="1" applyFont="1" applyBorder="1" applyAlignment="1" applyProtection="1">
      <alignment horizontal="justify" vertical="center"/>
    </xf>
    <xf numFmtId="168" fontId="25" fillId="2" borderId="18" xfId="5" applyNumberFormat="1" applyFont="1" applyFill="1" applyBorder="1" applyAlignment="1" applyProtection="1">
      <alignment horizontal="center" vertical="center" wrapText="1"/>
    </xf>
    <xf numFmtId="168" fontId="25" fillId="2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Border="1" applyAlignment="1">
      <alignment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Border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Border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 applyAlignment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Fill="1" applyBorder="1" applyAlignment="1">
      <alignment horizontal="justify" vertical="center" wrapText="1"/>
    </xf>
    <xf numFmtId="3" fontId="30" fillId="0" borderId="0" xfId="14" applyNumberFormat="1" applyFont="1" applyFill="1" applyBorder="1" applyAlignment="1">
      <alignment horizontal="justify" vertical="center" wrapText="1"/>
    </xf>
    <xf numFmtId="3" fontId="24" fillId="0" borderId="22" xfId="5" applyNumberFormat="1" applyFont="1" applyBorder="1" applyAlignment="1">
      <alignment horizontal="justify" vertical="center"/>
    </xf>
    <xf numFmtId="3" fontId="24" fillId="0" borderId="0" xfId="5" applyNumberFormat="1" applyFont="1" applyAlignment="1">
      <alignment horizontal="justify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64" fillId="0" borderId="0" xfId="0" applyNumberFormat="1" applyFont="1" applyFill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justify" vertical="center"/>
    </xf>
    <xf numFmtId="3" fontId="63" fillId="0" borderId="0" xfId="0" applyNumberFormat="1" applyFont="1" applyFill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left" vertical="center" wrapText="1"/>
    </xf>
    <xf numFmtId="3" fontId="64" fillId="0" borderId="0" xfId="29" applyNumberFormat="1" applyFont="1" applyFill="1" applyAlignment="1">
      <alignment horizontal="justify" vertical="center" wrapText="1"/>
    </xf>
    <xf numFmtId="0" fontId="24" fillId="0" borderId="0" xfId="0" applyFont="1" applyBorder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Fill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Border="1" applyAlignment="1" applyProtection="1">
      <alignment horizontal="justify" vertical="center" wrapText="1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75" fillId="2" borderId="18" xfId="5" applyNumberFormat="1" applyFont="1" applyFill="1" applyBorder="1" applyAlignment="1" applyProtection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62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62" fillId="0" borderId="0" xfId="5" applyNumberFormat="1" applyFont="1" applyFill="1" applyBorder="1" applyAlignment="1">
      <alignment horizontal="justify" vertical="center" wrapText="1"/>
    </xf>
    <xf numFmtId="3" fontId="49" fillId="2" borderId="18" xfId="5" applyNumberFormat="1" applyFont="1" applyFill="1" applyBorder="1" applyAlignment="1">
      <alignment horizontal="center" vertical="center"/>
    </xf>
    <xf numFmtId="3" fontId="62" fillId="0" borderId="0" xfId="5" applyNumberFormat="1" applyFont="1" applyBorder="1" applyAlignment="1">
      <alignment horizontal="justify" vertical="center" wrapText="1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Fill="1" applyBorder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Border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3" fontId="62" fillId="0" borderId="22" xfId="0" applyNumberFormat="1" applyFont="1" applyBorder="1" applyAlignment="1">
      <alignment horizontal="left" vertical="center" wrapText="1"/>
    </xf>
    <xf numFmtId="3" fontId="62" fillId="0" borderId="0" xfId="0" applyNumberFormat="1" applyFont="1" applyBorder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left" vertical="top" wrapText="1"/>
    </xf>
    <xf numFmtId="167" fontId="30" fillId="0" borderId="29" xfId="0" applyNumberFormat="1" applyFont="1" applyFill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 applyProtection="1">
      <alignment horizontal="right" vertical="center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Fill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 applyProtection="1">
      <alignment horizontal="right" vertical="center"/>
    </xf>
    <xf numFmtId="7" fontId="49" fillId="12" borderId="18" xfId="0" applyNumberFormat="1" applyFont="1" applyFill="1" applyBorder="1" applyAlignment="1" applyProtection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Fill="1" applyBorder="1" applyAlignment="1" applyProtection="1">
      <alignment horizontal="right" vertical="center"/>
      <protection locked="0"/>
    </xf>
    <xf numFmtId="167" fontId="30" fillId="0" borderId="36" xfId="0" applyNumberFormat="1" applyFont="1" applyFill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 applyProtection="1">
      <alignment horizontal="right" vertical="center"/>
    </xf>
    <xf numFmtId="7" fontId="30" fillId="0" borderId="36" xfId="0" applyNumberFormat="1" applyFont="1" applyFill="1" applyBorder="1" applyAlignment="1" applyProtection="1">
      <alignment horizontal="right" vertical="center"/>
      <protection locked="0"/>
    </xf>
    <xf numFmtId="3" fontId="62" fillId="0" borderId="0" xfId="0" applyNumberFormat="1" applyFont="1" applyFill="1" applyBorder="1" applyAlignment="1">
      <alignment horizontal="left" vertical="center" wrapText="1"/>
    </xf>
    <xf numFmtId="3" fontId="38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14" fontId="14" fillId="0" borderId="11" xfId="0" applyNumberFormat="1" applyFont="1" applyBorder="1" applyAlignment="1" applyProtection="1">
      <alignment horizontal="left"/>
      <protection locked="0"/>
    </xf>
  </cellXfs>
  <cellStyles count="78">
    <cellStyle name="Hiperligação" xfId="1" builtinId="8"/>
    <cellStyle name="Moeda 2" xfId="2" xr:uid="{00000000-0005-0000-0000-000001000000}"/>
    <cellStyle name="Moeda 2 2" xfId="3" xr:uid="{00000000-0005-0000-0000-000002000000}"/>
    <cellStyle name="Moeda 2 2 2" xfId="67" xr:uid="{7F599FAF-BFB1-42FC-9DAE-2F26C540C21A}"/>
    <cellStyle name="Moeda 2 2 3" xfId="55" xr:uid="{7DFA5DD4-263E-4662-823E-2260ABAE5159}"/>
    <cellStyle name="Moeda 2 3" xfId="66" xr:uid="{6C7318C4-C413-44F8-B4D5-C55A4727F3EE}"/>
    <cellStyle name="Moeda 2 4" xfId="54" xr:uid="{370E301D-2225-4298-992A-553E9F66073F}"/>
    <cellStyle name="Moeda 3" xfId="4" xr:uid="{00000000-0005-0000-0000-000003000000}"/>
    <cellStyle name="Moeda 3 2" xfId="68" xr:uid="{0B3569BD-4935-4CA4-8994-3C522C2A0231}"/>
    <cellStyle name="Moeda 3 3" xfId="56" xr:uid="{71083AF9-83A1-4AB1-AF73-5F7EC73BFCC6}"/>
    <cellStyle name="Normal" xfId="0" builtinId="0"/>
    <cellStyle name="Normal 2" xfId="5" xr:uid="{00000000-0005-0000-0000-000005000000}"/>
    <cellStyle name="Normal 28" xfId="6" xr:uid="{00000000-0005-0000-0000-000006000000}"/>
    <cellStyle name="Normal 28 2" xfId="69" xr:uid="{BE04F9FB-26F8-421F-9569-C9B6EFDEFA2F}"/>
    <cellStyle name="Normal 28 3" xfId="57" xr:uid="{6927081B-F509-4667-93E2-01FE940EDFD9}"/>
    <cellStyle name="Normal 29" xfId="7" xr:uid="{00000000-0005-0000-0000-000007000000}"/>
    <cellStyle name="Normal 29 2" xfId="70" xr:uid="{CAE53015-75BB-4327-9630-353D99C5E3E6}"/>
    <cellStyle name="Normal 29 3" xfId="58" xr:uid="{4EB26F35-D333-4E34-BD97-F287A2423170}"/>
    <cellStyle name="Normal 3" xfId="8" xr:uid="{00000000-0005-0000-0000-000008000000}"/>
    <cellStyle name="Normal 3 2" xfId="71" xr:uid="{716D4183-194A-4B22-A689-E12B684C6545}"/>
    <cellStyle name="Normal 3 3" xfId="59" xr:uid="{8E07B9D4-7EF8-4B9E-A318-7C2B614D3130}"/>
    <cellStyle name="Normal 30" xfId="9" xr:uid="{00000000-0005-0000-0000-000009000000}"/>
    <cellStyle name="Normal 30 2" xfId="72" xr:uid="{8678CDA7-7F44-4CED-8067-DC01C297AFED}"/>
    <cellStyle name="Normal 30 3" xfId="60" xr:uid="{3CDB22F7-E896-48B7-AAD9-CBD01E90D8A3}"/>
    <cellStyle name="Normal 33" xfId="10" xr:uid="{00000000-0005-0000-0000-00000A000000}"/>
    <cellStyle name="Normal 33 2" xfId="73" xr:uid="{03E9ACDF-1734-41CB-9D0D-DECBBCB22AB3}"/>
    <cellStyle name="Normal 33 3" xfId="61" xr:uid="{3ED503CF-8463-4AAC-8355-6C52C2E2F132}"/>
    <cellStyle name="Normal 34" xfId="11" xr:uid="{00000000-0005-0000-0000-00000B000000}"/>
    <cellStyle name="Normal 34 2" xfId="74" xr:uid="{B9B500AB-3EB4-4261-B11A-148514F2AF21}"/>
    <cellStyle name="Normal 34 3" xfId="62" xr:uid="{7591A287-CBA5-4BB1-8963-94927B8E8507}"/>
    <cellStyle name="Normal 37" xfId="12" xr:uid="{00000000-0005-0000-0000-00000C000000}"/>
    <cellStyle name="Normal 37 2" xfId="75" xr:uid="{4C6F0151-AE44-420B-8036-820D034DD1A5}"/>
    <cellStyle name="Normal 37 3" xfId="63" xr:uid="{1B6EF69F-497C-4178-A989-E796A162C59C}"/>
    <cellStyle name="Normal 38" xfId="13" xr:uid="{00000000-0005-0000-0000-00000D000000}"/>
    <cellStyle name="Normal 38 2" xfId="76" xr:uid="{C1DDCA41-4FEC-4609-8F3C-A238543C2E29}"/>
    <cellStyle name="Normal 38 3" xfId="64" xr:uid="{828D0C33-D130-467F-B80E-600E51077120}"/>
    <cellStyle name="Normal 39" xfId="14" xr:uid="{00000000-0005-0000-0000-00000E000000}"/>
    <cellStyle name="Normal 39 2" xfId="77" xr:uid="{F60B27E0-009F-4C5B-BA25-BF6FE78A1CF0}"/>
    <cellStyle name="Normal 39 3" xfId="65" xr:uid="{C3EBC72A-0AA8-444A-9AEF-7EBA4F236F87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H890"/>
  <sheetViews>
    <sheetView showGridLines="0" tabSelected="1" zoomScaleNormal="100" workbookViewId="0">
      <selection activeCell="C7" sqref="C7"/>
    </sheetView>
  </sheetViews>
  <sheetFormatPr defaultColWidth="9.1796875" defaultRowHeight="13" x14ac:dyDescent="0.3"/>
  <cols>
    <col min="1" max="1" width="1.7265625" style="468" customWidth="1"/>
    <col min="2" max="2" width="30.81640625" style="468" customWidth="1"/>
    <col min="3" max="3" width="20.7265625" style="468" customWidth="1"/>
    <col min="4" max="4" width="42.7265625" style="472" customWidth="1"/>
    <col min="5" max="5" width="0.81640625" style="472" customWidth="1"/>
    <col min="6" max="6" width="1.7265625" style="468" customWidth="1"/>
    <col min="7" max="18" width="10.7265625" style="468" customWidth="1"/>
    <col min="19" max="16384" width="9.1796875" style="468"/>
  </cols>
  <sheetData>
    <row r="1" spans="1:8" ht="10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100" customHeight="1" x14ac:dyDescent="1">
      <c r="A2" s="7"/>
      <c r="B2" s="494" t="s">
        <v>0</v>
      </c>
      <c r="C2" s="495"/>
      <c r="D2" s="496"/>
      <c r="E2" s="8"/>
      <c r="F2" s="9"/>
      <c r="G2" s="467"/>
      <c r="H2" s="467"/>
    </row>
    <row r="3" spans="1:8" ht="30" customHeight="1" x14ac:dyDescent="0.3">
      <c r="A3" s="10"/>
      <c r="B3" s="497" t="s">
        <v>1</v>
      </c>
      <c r="C3" s="498"/>
      <c r="D3" s="498"/>
      <c r="E3" s="11"/>
      <c r="F3" s="9"/>
      <c r="G3" s="467"/>
      <c r="H3" s="467"/>
    </row>
    <row r="4" spans="1:8" ht="30" customHeight="1" x14ac:dyDescent="0.3">
      <c r="A4" s="10"/>
      <c r="B4" s="499">
        <v>2021</v>
      </c>
      <c r="C4" s="500"/>
      <c r="D4" s="501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45">
      <c r="A6" s="10"/>
      <c r="B6" s="502" t="s">
        <v>2</v>
      </c>
      <c r="C6" s="503"/>
      <c r="D6" s="503"/>
      <c r="E6" s="15"/>
      <c r="F6" s="9"/>
      <c r="G6" s="467"/>
      <c r="H6" s="467"/>
    </row>
    <row r="7" spans="1:8" ht="28.5" customHeight="1" x14ac:dyDescent="0.45">
      <c r="A7" s="10"/>
      <c r="B7" s="16" t="s">
        <v>3</v>
      </c>
      <c r="C7" s="17">
        <v>102350600</v>
      </c>
      <c r="D7" s="18"/>
      <c r="E7" s="19"/>
      <c r="F7" s="9"/>
      <c r="G7" s="467"/>
      <c r="H7" s="467"/>
    </row>
    <row r="8" spans="1:8" ht="28.5" customHeight="1" x14ac:dyDescent="0.35">
      <c r="A8" s="10"/>
      <c r="B8" s="16" t="s">
        <v>4</v>
      </c>
      <c r="C8" s="493" t="s">
        <v>551</v>
      </c>
      <c r="D8" s="493"/>
      <c r="E8" s="20"/>
      <c r="F8" s="9"/>
      <c r="G8" s="467"/>
      <c r="H8" s="467"/>
    </row>
    <row r="9" spans="1:8" ht="28.5" customHeight="1" x14ac:dyDescent="0.35">
      <c r="A9" s="10"/>
      <c r="B9" s="16" t="s">
        <v>5</v>
      </c>
      <c r="C9" s="485" t="s">
        <v>552</v>
      </c>
      <c r="D9" s="485"/>
      <c r="E9" s="20"/>
      <c r="F9" s="9"/>
      <c r="G9" s="467"/>
      <c r="H9" s="467"/>
    </row>
    <row r="10" spans="1:8" ht="28.5" customHeight="1" x14ac:dyDescent="0.35">
      <c r="A10" s="10"/>
      <c r="B10" s="16"/>
      <c r="C10" s="485"/>
      <c r="D10" s="485"/>
      <c r="E10" s="20"/>
      <c r="F10" s="9"/>
      <c r="G10" s="467"/>
      <c r="H10" s="467"/>
    </row>
    <row r="11" spans="1:8" ht="50.15" customHeight="1" x14ac:dyDescent="0.45">
      <c r="A11" s="10"/>
      <c r="B11" s="486" t="s">
        <v>6</v>
      </c>
      <c r="C11" s="486"/>
      <c r="D11" s="487"/>
      <c r="E11" s="20"/>
      <c r="F11" s="9"/>
      <c r="G11" s="467"/>
      <c r="H11" s="467"/>
    </row>
    <row r="12" spans="1:8" ht="24.75" customHeight="1" x14ac:dyDescent="0.45">
      <c r="A12" s="10"/>
      <c r="B12" s="488" t="s">
        <v>7</v>
      </c>
      <c r="C12" s="486"/>
      <c r="D12" s="486"/>
      <c r="E12" s="20"/>
      <c r="F12" s="9"/>
      <c r="G12" s="467"/>
    </row>
    <row r="13" spans="1:8" ht="28.5" customHeight="1" x14ac:dyDescent="0.35">
      <c r="A13" s="10"/>
      <c r="B13" s="21" t="str">
        <f>CONCATENATE("Em 1 de Janeiro de ",B4)</f>
        <v>Em 1 de Janeiro de 2021</v>
      </c>
      <c r="C13" s="22">
        <v>46</v>
      </c>
      <c r="D13" s="23"/>
      <c r="E13" s="20"/>
      <c r="F13" s="9"/>
      <c r="G13" s="467"/>
      <c r="H13" s="467"/>
    </row>
    <row r="14" spans="1:8" ht="28.5" customHeight="1" x14ac:dyDescent="0.35">
      <c r="A14" s="10"/>
      <c r="B14" s="21" t="str">
        <f>CONCATENATE("Em 31 de Dezembro de ",B4)</f>
        <v>Em 31 de Dezembro de 2021</v>
      </c>
      <c r="C14" s="24">
        <v>52</v>
      </c>
      <c r="D14" s="25"/>
      <c r="E14" s="20"/>
      <c r="F14" s="9"/>
      <c r="G14" s="467"/>
      <c r="H14" s="467"/>
    </row>
    <row r="15" spans="1:8" ht="14.25" customHeight="1" x14ac:dyDescent="0.35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5">
      <c r="A16" s="10"/>
      <c r="B16" s="491" t="s">
        <v>547</v>
      </c>
      <c r="C16" s="492"/>
      <c r="D16" s="492"/>
      <c r="E16" s="20"/>
      <c r="F16" s="9"/>
      <c r="G16" s="467"/>
      <c r="H16" s="467"/>
    </row>
    <row r="17" spans="1:8" ht="24.75" customHeight="1" x14ac:dyDescent="0.45">
      <c r="A17" s="10"/>
      <c r="B17" s="489" t="s">
        <v>548</v>
      </c>
      <c r="C17" s="490"/>
      <c r="D17" s="490"/>
      <c r="E17" s="26"/>
      <c r="F17" s="9"/>
      <c r="G17" s="467"/>
      <c r="H17" s="467"/>
    </row>
    <row r="18" spans="1:8" ht="28.5" customHeight="1" x14ac:dyDescent="0.45">
      <c r="A18" s="10"/>
      <c r="B18" s="27" t="s">
        <v>8</v>
      </c>
      <c r="C18" s="493" t="s">
        <v>553</v>
      </c>
      <c r="D18" s="493"/>
      <c r="E18" s="26"/>
      <c r="F18" s="9"/>
      <c r="G18" s="467"/>
      <c r="H18" s="467"/>
    </row>
    <row r="19" spans="1:8" ht="28.5" customHeight="1" x14ac:dyDescent="0.35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93">
        <v>239791250</v>
      </c>
      <c r="D20" s="493"/>
      <c r="E20" s="29"/>
      <c r="F20" s="9"/>
      <c r="G20" s="467"/>
      <c r="H20" s="467"/>
    </row>
    <row r="21" spans="1:8" ht="28.5" customHeight="1" x14ac:dyDescent="0.35">
      <c r="A21" s="10"/>
      <c r="B21" s="16" t="s">
        <v>10</v>
      </c>
      <c r="C21" s="485" t="s">
        <v>554</v>
      </c>
      <c r="D21" s="485"/>
      <c r="E21" s="30"/>
      <c r="F21" s="9"/>
      <c r="G21" s="467"/>
      <c r="H21" s="467"/>
    </row>
    <row r="22" spans="1:8" ht="28.5" customHeight="1" x14ac:dyDescent="0.35">
      <c r="A22" s="10"/>
      <c r="B22" s="27" t="s">
        <v>11</v>
      </c>
      <c r="C22" s="650">
        <v>44648</v>
      </c>
      <c r="D22" s="485"/>
      <c r="E22" s="30"/>
      <c r="F22" s="9"/>
      <c r="G22" s="467"/>
      <c r="H22" s="467"/>
    </row>
    <row r="23" spans="1:8" ht="50.15" customHeight="1" x14ac:dyDescent="0.35">
      <c r="A23" s="10"/>
      <c r="B23" s="31"/>
      <c r="C23" s="32"/>
      <c r="D23" s="33"/>
      <c r="E23" s="34"/>
      <c r="F23" s="9"/>
      <c r="G23" s="467"/>
      <c r="H23" s="467"/>
    </row>
    <row r="24" spans="1:8" ht="10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4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IwFcmkR4Za2Cf7QbGGlpv8YWn/GvKh33ErbZlzg7C79AIT0/7/ommzSg295qRUepbo6RniCHAvFUMJOzVgJcSQ==" saltValue="D08jEk4WHhTI9IIWmH6i1g==" spinCount="100000" sheet="1" selectLockedCells="1"/>
  <mergeCells count="16">
    <mergeCell ref="B2:D2"/>
    <mergeCell ref="B3:D3"/>
    <mergeCell ref="B4:D4"/>
    <mergeCell ref="B6:D6"/>
    <mergeCell ref="C8:D8"/>
    <mergeCell ref="C9:D9"/>
    <mergeCell ref="C22:D22"/>
    <mergeCell ref="C10:D10"/>
    <mergeCell ref="B11:D11"/>
    <mergeCell ref="B12:D12"/>
    <mergeCell ref="B17:D17"/>
    <mergeCell ref="C19:D19"/>
    <mergeCell ref="B16:D16"/>
    <mergeCell ref="C18:D18"/>
    <mergeCell ref="C20:D20"/>
    <mergeCell ref="C21:D21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/>
  </sheetViews>
  <sheetFormatPr defaultColWidth="9.1796875" defaultRowHeight="12.5" x14ac:dyDescent="0.25"/>
  <cols>
    <col min="1" max="1" width="14.453125" style="473" customWidth="1"/>
    <col min="2" max="16384" width="9.1796875" style="473"/>
  </cols>
  <sheetData>
    <row r="1" spans="2:10" ht="26.25" customHeight="1" thickBot="1" x14ac:dyDescent="0.3"/>
    <row r="2" spans="2:10" ht="13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435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3" t="s">
        <v>545</v>
      </c>
      <c r="C5" s="514"/>
      <c r="D5" s="514"/>
      <c r="E5" s="514"/>
      <c r="F5" s="514"/>
      <c r="G5" s="514"/>
      <c r="H5" s="514"/>
      <c r="I5" s="514"/>
      <c r="J5" s="515"/>
    </row>
    <row r="6" spans="2:10" ht="4.5" customHeight="1" x14ac:dyDescent="0.25">
      <c r="B6" s="516"/>
      <c r="C6" s="514"/>
      <c r="D6" s="514"/>
      <c r="E6" s="514"/>
      <c r="F6" s="514"/>
      <c r="G6" s="514"/>
      <c r="H6" s="514"/>
      <c r="I6" s="514"/>
      <c r="J6" s="515"/>
    </row>
    <row r="7" spans="2:10" ht="30" customHeight="1" x14ac:dyDescent="0.25">
      <c r="B7" s="517" t="s">
        <v>546</v>
      </c>
      <c r="C7" s="518"/>
      <c r="D7" s="518"/>
      <c r="E7" s="518"/>
      <c r="F7" s="518"/>
      <c r="G7" s="518"/>
      <c r="H7" s="518"/>
      <c r="I7" s="518"/>
      <c r="J7" s="519"/>
    </row>
    <row r="8" spans="2:10" ht="18" customHeight="1" x14ac:dyDescent="0.25">
      <c r="B8" s="520"/>
      <c r="C8" s="518"/>
      <c r="D8" s="518"/>
      <c r="E8" s="518"/>
      <c r="F8" s="518"/>
      <c r="G8" s="518"/>
      <c r="H8" s="518"/>
      <c r="I8" s="518"/>
      <c r="J8" s="519"/>
    </row>
    <row r="9" spans="2:10" ht="37.5" customHeight="1" x14ac:dyDescent="0.25">
      <c r="B9" s="520"/>
      <c r="C9" s="518"/>
      <c r="D9" s="518"/>
      <c r="E9" s="518"/>
      <c r="F9" s="518"/>
      <c r="G9" s="518"/>
      <c r="H9" s="518"/>
      <c r="I9" s="518"/>
      <c r="J9" s="519"/>
    </row>
    <row r="10" spans="2:10" ht="19.5" customHeight="1" x14ac:dyDescent="0.25">
      <c r="B10" s="521" t="s">
        <v>434</v>
      </c>
      <c r="C10" s="522"/>
      <c r="D10" s="522"/>
      <c r="E10" s="522"/>
      <c r="F10" s="522"/>
      <c r="G10" s="522"/>
      <c r="H10" s="522"/>
      <c r="I10" s="522"/>
      <c r="J10" s="523"/>
    </row>
    <row r="11" spans="2:10" ht="17.25" customHeight="1" x14ac:dyDescent="0.25">
      <c r="B11" s="521"/>
      <c r="C11" s="522"/>
      <c r="D11" s="522"/>
      <c r="E11" s="522"/>
      <c r="F11" s="522"/>
      <c r="G11" s="522"/>
      <c r="H11" s="522"/>
      <c r="I11" s="522"/>
      <c r="J11" s="523"/>
    </row>
    <row r="12" spans="2:10" ht="13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ht="13" x14ac:dyDescent="0.3">
      <c r="B13" s="433" t="s">
        <v>432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4"/>
      <c r="C15" s="505"/>
      <c r="D15" s="505"/>
      <c r="E15" s="505"/>
      <c r="F15" s="505"/>
      <c r="G15" s="505"/>
      <c r="H15" s="505"/>
      <c r="I15" s="505"/>
      <c r="J15" s="506"/>
    </row>
    <row r="16" spans="2:10" x14ac:dyDescent="0.25">
      <c r="B16" s="507"/>
      <c r="C16" s="508"/>
      <c r="D16" s="508"/>
      <c r="E16" s="508"/>
      <c r="F16" s="508"/>
      <c r="G16" s="508"/>
      <c r="H16" s="508"/>
      <c r="I16" s="508"/>
      <c r="J16" s="509"/>
    </row>
    <row r="17" spans="2:10" x14ac:dyDescent="0.25">
      <c r="B17" s="507"/>
      <c r="C17" s="508"/>
      <c r="D17" s="508"/>
      <c r="E17" s="508"/>
      <c r="F17" s="508"/>
      <c r="G17" s="508"/>
      <c r="H17" s="508"/>
      <c r="I17" s="508"/>
      <c r="J17" s="509"/>
    </row>
    <row r="18" spans="2:10" x14ac:dyDescent="0.25">
      <c r="B18" s="507"/>
      <c r="C18" s="508"/>
      <c r="D18" s="508"/>
      <c r="E18" s="508"/>
      <c r="F18" s="508"/>
      <c r="G18" s="508"/>
      <c r="H18" s="508"/>
      <c r="I18" s="508"/>
      <c r="J18" s="509"/>
    </row>
    <row r="19" spans="2:10" x14ac:dyDescent="0.25">
      <c r="B19" s="507"/>
      <c r="C19" s="508"/>
      <c r="D19" s="508"/>
      <c r="E19" s="508"/>
      <c r="F19" s="508"/>
      <c r="G19" s="508"/>
      <c r="H19" s="508"/>
      <c r="I19" s="508"/>
      <c r="J19" s="509"/>
    </row>
    <row r="20" spans="2:10" x14ac:dyDescent="0.25">
      <c r="B20" s="507"/>
      <c r="C20" s="508"/>
      <c r="D20" s="508"/>
      <c r="E20" s="508"/>
      <c r="F20" s="508"/>
      <c r="G20" s="508"/>
      <c r="H20" s="508"/>
      <c r="I20" s="508"/>
      <c r="J20" s="509"/>
    </row>
    <row r="21" spans="2:10" x14ac:dyDescent="0.25">
      <c r="B21" s="524"/>
      <c r="C21" s="525"/>
      <c r="D21" s="525"/>
      <c r="E21" s="525"/>
      <c r="F21" s="525"/>
      <c r="G21" s="525"/>
      <c r="H21" s="525"/>
      <c r="I21" s="525"/>
      <c r="J21" s="526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4"/>
      <c r="C23" s="505"/>
      <c r="D23" s="505"/>
      <c r="E23" s="505"/>
      <c r="F23" s="505"/>
      <c r="G23" s="505"/>
      <c r="H23" s="505"/>
      <c r="I23" s="505"/>
      <c r="J23" s="506"/>
    </row>
    <row r="24" spans="2:10" x14ac:dyDescent="0.25">
      <c r="B24" s="507"/>
      <c r="C24" s="508"/>
      <c r="D24" s="508"/>
      <c r="E24" s="508"/>
      <c r="F24" s="508"/>
      <c r="G24" s="508"/>
      <c r="H24" s="508"/>
      <c r="I24" s="508"/>
      <c r="J24" s="509"/>
    </row>
    <row r="25" spans="2:10" x14ac:dyDescent="0.25">
      <c r="B25" s="507"/>
      <c r="C25" s="508"/>
      <c r="D25" s="508"/>
      <c r="E25" s="508"/>
      <c r="F25" s="508"/>
      <c r="G25" s="508"/>
      <c r="H25" s="508"/>
      <c r="I25" s="508"/>
      <c r="J25" s="509"/>
    </row>
    <row r="26" spans="2:10" x14ac:dyDescent="0.25">
      <c r="B26" s="507"/>
      <c r="C26" s="508"/>
      <c r="D26" s="508"/>
      <c r="E26" s="508"/>
      <c r="F26" s="508"/>
      <c r="G26" s="508"/>
      <c r="H26" s="508"/>
      <c r="I26" s="508"/>
      <c r="J26" s="509"/>
    </row>
    <row r="27" spans="2:10" x14ac:dyDescent="0.25">
      <c r="B27" s="507"/>
      <c r="C27" s="508"/>
      <c r="D27" s="508"/>
      <c r="E27" s="508"/>
      <c r="F27" s="508"/>
      <c r="G27" s="508"/>
      <c r="H27" s="508"/>
      <c r="I27" s="508"/>
      <c r="J27" s="509"/>
    </row>
    <row r="28" spans="2:10" x14ac:dyDescent="0.25">
      <c r="B28" s="507"/>
      <c r="C28" s="508"/>
      <c r="D28" s="508"/>
      <c r="E28" s="508"/>
      <c r="F28" s="508"/>
      <c r="G28" s="508"/>
      <c r="H28" s="508"/>
      <c r="I28" s="508"/>
      <c r="J28" s="509"/>
    </row>
    <row r="29" spans="2:10" x14ac:dyDescent="0.25">
      <c r="B29" s="507"/>
      <c r="C29" s="508"/>
      <c r="D29" s="508"/>
      <c r="E29" s="508"/>
      <c r="F29" s="508"/>
      <c r="G29" s="508"/>
      <c r="H29" s="508"/>
      <c r="I29" s="508"/>
      <c r="J29" s="509"/>
    </row>
    <row r="30" spans="2:10" x14ac:dyDescent="0.25">
      <c r="B30" s="507"/>
      <c r="C30" s="508"/>
      <c r="D30" s="508"/>
      <c r="E30" s="508"/>
      <c r="F30" s="508"/>
      <c r="G30" s="508"/>
      <c r="H30" s="508"/>
      <c r="I30" s="508"/>
      <c r="J30" s="509"/>
    </row>
    <row r="31" spans="2:10" x14ac:dyDescent="0.25">
      <c r="B31" s="507"/>
      <c r="C31" s="508"/>
      <c r="D31" s="508"/>
      <c r="E31" s="508"/>
      <c r="F31" s="508"/>
      <c r="G31" s="508"/>
      <c r="H31" s="508"/>
      <c r="I31" s="508"/>
      <c r="J31" s="509"/>
    </row>
    <row r="32" spans="2:10" x14ac:dyDescent="0.25">
      <c r="B32" s="507"/>
      <c r="C32" s="508"/>
      <c r="D32" s="508"/>
      <c r="E32" s="508"/>
      <c r="F32" s="508"/>
      <c r="G32" s="508"/>
      <c r="H32" s="508"/>
      <c r="I32" s="508"/>
      <c r="J32" s="509"/>
    </row>
    <row r="33" spans="2:10" x14ac:dyDescent="0.25">
      <c r="B33" s="507"/>
      <c r="C33" s="508"/>
      <c r="D33" s="508"/>
      <c r="E33" s="508"/>
      <c r="F33" s="508"/>
      <c r="G33" s="508"/>
      <c r="H33" s="508"/>
      <c r="I33" s="508"/>
      <c r="J33" s="509"/>
    </row>
    <row r="34" spans="2:10" x14ac:dyDescent="0.25">
      <c r="B34" s="507"/>
      <c r="C34" s="508"/>
      <c r="D34" s="508"/>
      <c r="E34" s="508"/>
      <c r="F34" s="508"/>
      <c r="G34" s="508"/>
      <c r="H34" s="508"/>
      <c r="I34" s="508"/>
      <c r="J34" s="509"/>
    </row>
    <row r="35" spans="2:10" x14ac:dyDescent="0.25">
      <c r="B35" s="507"/>
      <c r="C35" s="508"/>
      <c r="D35" s="508"/>
      <c r="E35" s="508"/>
      <c r="F35" s="508"/>
      <c r="G35" s="508"/>
      <c r="H35" s="508"/>
      <c r="I35" s="508"/>
      <c r="J35" s="509"/>
    </row>
    <row r="36" spans="2:10" x14ac:dyDescent="0.25">
      <c r="B36" s="507"/>
      <c r="C36" s="508"/>
      <c r="D36" s="508"/>
      <c r="E36" s="508"/>
      <c r="F36" s="508"/>
      <c r="G36" s="508"/>
      <c r="H36" s="508"/>
      <c r="I36" s="508"/>
      <c r="J36" s="509"/>
    </row>
    <row r="37" spans="2:10" x14ac:dyDescent="0.25">
      <c r="B37" s="524"/>
      <c r="C37" s="525"/>
      <c r="D37" s="525"/>
      <c r="E37" s="525"/>
      <c r="F37" s="525"/>
      <c r="G37" s="525"/>
      <c r="H37" s="525"/>
      <c r="I37" s="525"/>
      <c r="J37" s="526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4"/>
      <c r="C39" s="505"/>
      <c r="D39" s="505"/>
      <c r="E39" s="505"/>
      <c r="F39" s="505"/>
      <c r="G39" s="505"/>
      <c r="H39" s="505"/>
      <c r="I39" s="505"/>
      <c r="J39" s="506"/>
    </row>
    <row r="40" spans="2:10" x14ac:dyDescent="0.25">
      <c r="B40" s="507"/>
      <c r="C40" s="508"/>
      <c r="D40" s="508"/>
      <c r="E40" s="508"/>
      <c r="F40" s="508"/>
      <c r="G40" s="508"/>
      <c r="H40" s="508"/>
      <c r="I40" s="508"/>
      <c r="J40" s="509"/>
    </row>
    <row r="41" spans="2:10" x14ac:dyDescent="0.25">
      <c r="B41" s="507"/>
      <c r="C41" s="508"/>
      <c r="D41" s="508"/>
      <c r="E41" s="508"/>
      <c r="F41" s="508"/>
      <c r="G41" s="508"/>
      <c r="H41" s="508"/>
      <c r="I41" s="508"/>
      <c r="J41" s="509"/>
    </row>
    <row r="42" spans="2:10" x14ac:dyDescent="0.25">
      <c r="B42" s="507"/>
      <c r="C42" s="508"/>
      <c r="D42" s="508"/>
      <c r="E42" s="508"/>
      <c r="F42" s="508"/>
      <c r="G42" s="508"/>
      <c r="H42" s="508"/>
      <c r="I42" s="508"/>
      <c r="J42" s="509"/>
    </row>
    <row r="43" spans="2:10" x14ac:dyDescent="0.25">
      <c r="B43" s="507"/>
      <c r="C43" s="508"/>
      <c r="D43" s="508"/>
      <c r="E43" s="508"/>
      <c r="F43" s="508"/>
      <c r="G43" s="508"/>
      <c r="H43" s="508"/>
      <c r="I43" s="508"/>
      <c r="J43" s="509"/>
    </row>
    <row r="44" spans="2:10" x14ac:dyDescent="0.25">
      <c r="B44" s="507"/>
      <c r="C44" s="508"/>
      <c r="D44" s="508"/>
      <c r="E44" s="508"/>
      <c r="F44" s="508"/>
      <c r="G44" s="508"/>
      <c r="H44" s="508"/>
      <c r="I44" s="508"/>
      <c r="J44" s="509"/>
    </row>
    <row r="45" spans="2:10" x14ac:dyDescent="0.25">
      <c r="B45" s="507"/>
      <c r="C45" s="508"/>
      <c r="D45" s="508"/>
      <c r="E45" s="508"/>
      <c r="F45" s="508"/>
      <c r="G45" s="508"/>
      <c r="H45" s="508"/>
      <c r="I45" s="508"/>
      <c r="J45" s="509"/>
    </row>
    <row r="46" spans="2:10" x14ac:dyDescent="0.25">
      <c r="B46" s="507"/>
      <c r="C46" s="508"/>
      <c r="D46" s="508"/>
      <c r="E46" s="508"/>
      <c r="F46" s="508"/>
      <c r="G46" s="508"/>
      <c r="H46" s="508"/>
      <c r="I46" s="508"/>
      <c r="J46" s="509"/>
    </row>
    <row r="47" spans="2:10" x14ac:dyDescent="0.25">
      <c r="B47" s="507"/>
      <c r="C47" s="508"/>
      <c r="D47" s="508"/>
      <c r="E47" s="508"/>
      <c r="F47" s="508"/>
      <c r="G47" s="508"/>
      <c r="H47" s="508"/>
      <c r="I47" s="508"/>
      <c r="J47" s="509"/>
    </row>
    <row r="48" spans="2:10" x14ac:dyDescent="0.25">
      <c r="B48" s="507"/>
      <c r="C48" s="508"/>
      <c r="D48" s="508"/>
      <c r="E48" s="508"/>
      <c r="F48" s="508"/>
      <c r="G48" s="508"/>
      <c r="H48" s="508"/>
      <c r="I48" s="508"/>
      <c r="J48" s="509"/>
    </row>
    <row r="49" spans="2:10" x14ac:dyDescent="0.25">
      <c r="B49" s="507"/>
      <c r="C49" s="508"/>
      <c r="D49" s="508"/>
      <c r="E49" s="508"/>
      <c r="F49" s="508"/>
      <c r="G49" s="508"/>
      <c r="H49" s="508"/>
      <c r="I49" s="508"/>
      <c r="J49" s="509"/>
    </row>
    <row r="50" spans="2:10" x14ac:dyDescent="0.25">
      <c r="B50" s="507"/>
      <c r="C50" s="508"/>
      <c r="D50" s="508"/>
      <c r="E50" s="508"/>
      <c r="F50" s="508"/>
      <c r="G50" s="508"/>
      <c r="H50" s="508"/>
      <c r="I50" s="508"/>
      <c r="J50" s="509"/>
    </row>
    <row r="51" spans="2:10" x14ac:dyDescent="0.25">
      <c r="B51" s="507"/>
      <c r="C51" s="508"/>
      <c r="D51" s="508"/>
      <c r="E51" s="508"/>
      <c r="F51" s="508"/>
      <c r="G51" s="508"/>
      <c r="H51" s="508"/>
      <c r="I51" s="508"/>
      <c r="J51" s="509"/>
    </row>
    <row r="52" spans="2:10" x14ac:dyDescent="0.25">
      <c r="B52" s="507"/>
      <c r="C52" s="508"/>
      <c r="D52" s="508"/>
      <c r="E52" s="508"/>
      <c r="F52" s="508"/>
      <c r="G52" s="508"/>
      <c r="H52" s="508"/>
      <c r="I52" s="508"/>
      <c r="J52" s="509"/>
    </row>
    <row r="53" spans="2:10" x14ac:dyDescent="0.25">
      <c r="B53" s="507"/>
      <c r="C53" s="508"/>
      <c r="D53" s="508"/>
      <c r="E53" s="508"/>
      <c r="F53" s="508"/>
      <c r="G53" s="508"/>
      <c r="H53" s="508"/>
      <c r="I53" s="508"/>
      <c r="J53" s="509"/>
    </row>
    <row r="54" spans="2:10" x14ac:dyDescent="0.25">
      <c r="B54" s="507"/>
      <c r="C54" s="508"/>
      <c r="D54" s="508"/>
      <c r="E54" s="508"/>
      <c r="F54" s="508"/>
      <c r="G54" s="508"/>
      <c r="H54" s="508"/>
      <c r="I54" s="508"/>
      <c r="J54" s="509"/>
    </row>
    <row r="55" spans="2:10" x14ac:dyDescent="0.25">
      <c r="B55" s="507"/>
      <c r="C55" s="508"/>
      <c r="D55" s="508"/>
      <c r="E55" s="508"/>
      <c r="F55" s="508"/>
      <c r="G55" s="508"/>
      <c r="H55" s="508"/>
      <c r="I55" s="508"/>
      <c r="J55" s="509"/>
    </row>
    <row r="56" spans="2:10" x14ac:dyDescent="0.25">
      <c r="B56" s="507"/>
      <c r="C56" s="508"/>
      <c r="D56" s="508"/>
      <c r="E56" s="508"/>
      <c r="F56" s="508"/>
      <c r="G56" s="508"/>
      <c r="H56" s="508"/>
      <c r="I56" s="508"/>
      <c r="J56" s="509"/>
    </row>
    <row r="57" spans="2:10" ht="13" thickBot="1" x14ac:dyDescent="0.3">
      <c r="B57" s="510"/>
      <c r="C57" s="511"/>
      <c r="D57" s="511"/>
      <c r="E57" s="511"/>
      <c r="F57" s="511"/>
      <c r="G57" s="511"/>
      <c r="H57" s="511"/>
      <c r="I57" s="511"/>
      <c r="J57" s="512"/>
    </row>
    <row r="58" spans="2:10" ht="13" thickTop="1" x14ac:dyDescent="0.25"/>
  </sheetData>
  <sheetProtection algorithmName="SHA-512" hashValue="bF5qB60+DJdxskEgApQhKgD2lF+WO/HnL64sxi8qtDHYdxO7l8TB/JNaYD7Itd9v2S6Z4/L0I8544yoeZjA07A==" saltValue="shnZpJTt2YtpggM3UuzIm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796875" defaultRowHeight="12.5" x14ac:dyDescent="0.25"/>
  <cols>
    <col min="1" max="1" width="125.54296875" style="40" customWidth="1"/>
    <col min="2" max="16384" width="9.1796875" style="40"/>
  </cols>
  <sheetData>
    <row r="2" spans="1:1" ht="18" x14ac:dyDescent="0.4">
      <c r="A2" s="39" t="str">
        <f>CONCATENATE("BALANÇO SOCIAL ",identificação!B4)</f>
        <v>BALANÇO SOCIAL 2021</v>
      </c>
    </row>
    <row r="3" spans="1:1" ht="13" x14ac:dyDescent="0.3">
      <c r="A3" s="41" t="s">
        <v>12</v>
      </c>
    </row>
    <row r="4" spans="1:1" x14ac:dyDescent="0.25">
      <c r="A4" s="42"/>
    </row>
    <row r="5" spans="1:1" ht="13" x14ac:dyDescent="0.3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ht="13" x14ac:dyDescent="0.3">
      <c r="A24" s="41"/>
    </row>
    <row r="25" spans="1:1" ht="13" x14ac:dyDescent="0.3">
      <c r="A25" s="41" t="s">
        <v>17</v>
      </c>
    </row>
    <row r="27" spans="1:1" s="44" customFormat="1" ht="13.5" x14ac:dyDescent="0.35">
      <c r="A27" s="447" t="str">
        <f>'Quadro 17'!$A$1:$Z$1</f>
        <v>Quadro 17: Estrutura remuneratória, por género</v>
      </c>
    </row>
    <row r="28" spans="1:1" s="44" customFormat="1" ht="13.5" x14ac:dyDescent="0.35">
      <c r="A28" s="45" t="str">
        <f>'Quadro 18'!$A$1:$Z$1</f>
        <v>Quadro 18: Total dos encargos anuais com pessoal</v>
      </c>
    </row>
    <row r="29" spans="1:1" s="44" customFormat="1" ht="13.5" x14ac:dyDescent="0.35">
      <c r="A29" s="45" t="str">
        <f>'Quadro 18'!A16:B16</f>
        <v>Quadro 18.1: Suplementos remuneratórios</v>
      </c>
    </row>
    <row r="30" spans="1:1" s="44" customFormat="1" ht="13.5" x14ac:dyDescent="0.35">
      <c r="A30" s="46" t="str">
        <f>'Quadro 18'!A40:B40</f>
        <v>Quadro 18.2: Encargos com prestações sociais</v>
      </c>
    </row>
    <row r="31" spans="1:1" s="44" customFormat="1" ht="13.5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ht="13" x14ac:dyDescent="0.3">
      <c r="A33" s="48" t="s">
        <v>21</v>
      </c>
    </row>
    <row r="34" spans="1:1" x14ac:dyDescent="0.25">
      <c r="A34" s="47"/>
    </row>
    <row r="35" spans="1:1" s="44" customFormat="1" ht="13.5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3.5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3.5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3.5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3.5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3.5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3.5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3.5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ht="13" x14ac:dyDescent="0.3">
      <c r="A44" s="48" t="s">
        <v>25</v>
      </c>
    </row>
    <row r="45" spans="1:1" ht="13" x14ac:dyDescent="0.3">
      <c r="A45" s="49"/>
    </row>
    <row r="46" spans="1:1" s="44" customFormat="1" ht="13.5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3.5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3.5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3.5" x14ac:dyDescent="0.35">
      <c r="A49" s="452" t="str">
        <f>'Quadros 27-30'!A123:C123</f>
        <v xml:space="preserve">Quadro 30: Despesas anuais com formação </v>
      </c>
    </row>
    <row r="51" spans="1:1" ht="13" x14ac:dyDescent="0.3">
      <c r="A51" s="50" t="s">
        <v>27</v>
      </c>
    </row>
    <row r="53" spans="1:1" s="44" customFormat="1" ht="13.5" x14ac:dyDescent="0.35">
      <c r="A53" s="450" t="str">
        <f>'Quadros 31_32'!A1:B1</f>
        <v>Quadro 31: Relações profissionais</v>
      </c>
    </row>
    <row r="54" spans="1:1" s="44" customFormat="1" ht="13.5" x14ac:dyDescent="0.35">
      <c r="A54" s="450" t="str">
        <f>'Quadros 31_32'!A7:B7</f>
        <v>Quadro 32: Disciplina</v>
      </c>
    </row>
  </sheetData>
  <sheetProtection algorithmName="SHA-512" hashValue="TKsJk5LUD8U5Om4xWsSXs+Ubl9v21ALC17A7SdDR+7hhZh+vjH6BmHXpiBDkUZWh/YSPZI0sGAX1IZBx89yV4g==" saltValue="FwPzRonG8pKua1eA6a+CBg==" spinCount="100000" sheet="1" objects="1" scenarios="1"/>
  <phoneticPr fontId="43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J40" activePane="bottomRight" state="frozen"/>
      <selection pane="topRight"/>
      <selection pane="bottomLeft"/>
      <selection pane="bottomRight" activeCell="T44" sqref="T44"/>
    </sheetView>
  </sheetViews>
  <sheetFormatPr defaultRowHeight="13.5" x14ac:dyDescent="0.35"/>
  <cols>
    <col min="1" max="1" width="30.7265625" style="64" customWidth="1"/>
    <col min="2" max="23" width="8.7265625" style="64" customWidth="1"/>
    <col min="24" max="25" width="8.7265625" style="65" customWidth="1"/>
    <col min="26" max="26" width="8.7265625" style="64" customWidth="1"/>
  </cols>
  <sheetData>
    <row r="1" spans="1:26" ht="26.25" customHeight="1" x14ac:dyDescent="0.25">
      <c r="A1" s="529" t="s">
        <v>440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36.75" customHeight="1" x14ac:dyDescent="0.25">
      <c r="A2" s="530" t="s">
        <v>30</v>
      </c>
      <c r="B2" s="530" t="s">
        <v>31</v>
      </c>
      <c r="C2" s="530"/>
      <c r="D2" s="530" t="s">
        <v>32</v>
      </c>
      <c r="E2" s="530"/>
      <c r="F2" s="530" t="s">
        <v>33</v>
      </c>
      <c r="G2" s="530"/>
      <c r="H2" s="530" t="s">
        <v>34</v>
      </c>
      <c r="I2" s="530"/>
      <c r="J2" s="530" t="s">
        <v>35</v>
      </c>
      <c r="K2" s="530"/>
      <c r="L2" s="530" t="s">
        <v>36</v>
      </c>
      <c r="M2" s="530"/>
      <c r="N2" s="530" t="s">
        <v>37</v>
      </c>
      <c r="O2" s="530"/>
      <c r="P2" s="530" t="s">
        <v>489</v>
      </c>
      <c r="Q2" s="530"/>
      <c r="R2" s="530" t="s">
        <v>38</v>
      </c>
      <c r="S2" s="530"/>
      <c r="T2" s="530" t="s">
        <v>39</v>
      </c>
      <c r="U2" s="530"/>
      <c r="V2" s="530" t="s">
        <v>40</v>
      </c>
      <c r="W2" s="530"/>
      <c r="X2" s="531" t="s">
        <v>41</v>
      </c>
      <c r="Y2" s="531"/>
      <c r="Z2" s="530" t="s">
        <v>41</v>
      </c>
    </row>
    <row r="3" spans="1:26" ht="15" customHeight="1" x14ac:dyDescent="0.25">
      <c r="A3" s="530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30"/>
    </row>
    <row r="4" spans="1:26" ht="25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5" customHeight="1" x14ac:dyDescent="0.25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5" customHeight="1" x14ac:dyDescent="0.25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>
        <v>1</v>
      </c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1</v>
      </c>
      <c r="Y6" s="221">
        <f t="shared" ref="Y6:Y46" si="2">C6+E6+G6+I6+K6+M6+O6+Q6+S6+U6+W6</f>
        <v>0</v>
      </c>
      <c r="Z6" s="271">
        <f t="shared" si="0"/>
        <v>1</v>
      </c>
    </row>
    <row r="7" spans="1:26" ht="25" customHeight="1" x14ac:dyDescent="0.25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5" customHeight="1" x14ac:dyDescent="0.25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5" customHeight="1" x14ac:dyDescent="0.25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>
        <v>2</v>
      </c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2</v>
      </c>
      <c r="Z9" s="271">
        <f t="shared" si="0"/>
        <v>2</v>
      </c>
    </row>
    <row r="10" spans="1:26" ht="25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>
        <v>8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0</v>
      </c>
      <c r="Y10" s="221">
        <f t="shared" si="2"/>
        <v>8</v>
      </c>
      <c r="Z10" s="271">
        <f t="shared" si="0"/>
        <v>8</v>
      </c>
    </row>
    <row r="11" spans="1:26" ht="25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4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4</v>
      </c>
      <c r="Z11" s="271">
        <f t="shared" si="0"/>
        <v>4</v>
      </c>
    </row>
    <row r="12" spans="1:26" ht="25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8</v>
      </c>
      <c r="K12" s="367">
        <v>25</v>
      </c>
      <c r="L12" s="366"/>
      <c r="M12" s="367"/>
      <c r="N12" s="366"/>
      <c r="O12" s="367"/>
      <c r="P12" s="366"/>
      <c r="Q12" s="367"/>
      <c r="R12" s="366"/>
      <c r="S12" s="367">
        <v>4</v>
      </c>
      <c r="T12" s="366"/>
      <c r="U12" s="367"/>
      <c r="V12" s="366"/>
      <c r="W12" s="367"/>
      <c r="X12" s="221">
        <f t="shared" si="1"/>
        <v>8</v>
      </c>
      <c r="Y12" s="221">
        <f t="shared" si="2"/>
        <v>29</v>
      </c>
      <c r="Z12" s="271">
        <f t="shared" si="0"/>
        <v>37</v>
      </c>
    </row>
    <row r="13" spans="1:26" ht="25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5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0</v>
      </c>
      <c r="Y14" s="221">
        <f t="shared" si="2"/>
        <v>0</v>
      </c>
      <c r="Z14" s="271">
        <f t="shared" si="0"/>
        <v>0</v>
      </c>
    </row>
    <row r="15" spans="1:26" ht="25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5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5" customHeight="1" x14ac:dyDescent="0.25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5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5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5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5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5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5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5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5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5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5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5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5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5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5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5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5" customHeight="1" x14ac:dyDescent="0.25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5" customHeight="1" x14ac:dyDescent="0.25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5" customHeight="1" x14ac:dyDescent="0.25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5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5" customHeight="1" x14ac:dyDescent="0.25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5" customHeight="1" x14ac:dyDescent="0.25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5" customHeight="1" x14ac:dyDescent="0.25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5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5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5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5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5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5" customHeight="1" x14ac:dyDescent="0.25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5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5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8</v>
      </c>
      <c r="K48" s="273">
        <f t="shared" si="3"/>
        <v>37</v>
      </c>
      <c r="L48" s="273">
        <f t="shared" si="3"/>
        <v>0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1</v>
      </c>
      <c r="Q48" s="273">
        <f t="shared" si="3"/>
        <v>2</v>
      </c>
      <c r="R48" s="273">
        <f>SUM(R4:R47)</f>
        <v>0</v>
      </c>
      <c r="S48" s="273">
        <f>SUM(S4:S47)</f>
        <v>4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9</v>
      </c>
      <c r="Y48" s="274">
        <f>SUM(Y4:Y47)</f>
        <v>43</v>
      </c>
      <c r="Z48" s="273">
        <f>X48+Y48</f>
        <v>52</v>
      </c>
    </row>
    <row r="49" spans="1:26" ht="10" customHeight="1" x14ac:dyDescent="0.25">
      <c r="A49" s="528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2"/>
      <c r="Y49" s="53"/>
      <c r="Z49" s="51"/>
    </row>
    <row r="50" spans="1:26" ht="15" customHeight="1" x14ac:dyDescent="0.2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5" customHeight="1" x14ac:dyDescent="0.2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5" customHeight="1" x14ac:dyDescent="0.2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10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4" customHeight="1" x14ac:dyDescent="0.35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4" customHeight="1" x14ac:dyDescent="0.35">
      <c r="A56" s="376" t="s">
        <v>426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4" customHeight="1" x14ac:dyDescent="0.35">
      <c r="A57" s="109" t="s">
        <v>549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4" customHeight="1" x14ac:dyDescent="0.35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5" customHeight="1" x14ac:dyDescent="0.35">
      <c r="A59" s="527" t="s">
        <v>427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5">
      <c r="A60" s="466" t="s">
        <v>524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5.5" x14ac:dyDescent="0.35">
      <c r="A76" s="66"/>
    </row>
  </sheetData>
  <sheetProtection algorithmName="SHA-512" hashValue="PgCPTOo8V7SVgDV6F8G+WRiauySrUEtGdYa34GdAm+wooAoayTED8yfgB8DxHPwuBuv71LwWMjOXZHkM5Q4RAg==" saltValue="ISBnXmm0J8cfOvr8gbpHow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R46" activePane="bottomRight" state="frozen"/>
      <selection pane="topRight"/>
      <selection pane="bottomLeft"/>
      <selection pane="bottomRight" activeCell="V8" sqref="V8"/>
    </sheetView>
  </sheetViews>
  <sheetFormatPr defaultColWidth="9.1796875" defaultRowHeight="15" customHeight="1" x14ac:dyDescent="0.35"/>
  <cols>
    <col min="1" max="1" width="30.7265625" style="65" customWidth="1"/>
    <col min="2" max="28" width="8.7265625" style="65" customWidth="1"/>
    <col min="29" max="16384" width="9.1796875" style="65"/>
  </cols>
  <sheetData>
    <row r="1" spans="1:31" s="67" customFormat="1" ht="30" customHeight="1" x14ac:dyDescent="0.25">
      <c r="A1" s="532" t="s">
        <v>441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3"/>
      <c r="Z1" s="534" t="s">
        <v>83</v>
      </c>
      <c r="AA1" s="535"/>
      <c r="AB1" s="536"/>
    </row>
    <row r="2" spans="1:31" s="53" customFormat="1" ht="19.5" customHeight="1" x14ac:dyDescent="0.25">
      <c r="A2" s="537" t="s">
        <v>84</v>
      </c>
      <c r="B2" s="537" t="s">
        <v>85</v>
      </c>
      <c r="C2" s="537"/>
      <c r="D2" s="537" t="s">
        <v>86</v>
      </c>
      <c r="E2" s="537"/>
      <c r="F2" s="537" t="s">
        <v>87</v>
      </c>
      <c r="G2" s="537"/>
      <c r="H2" s="537" t="s">
        <v>88</v>
      </c>
      <c r="I2" s="537"/>
      <c r="J2" s="537" t="s">
        <v>89</v>
      </c>
      <c r="K2" s="537"/>
      <c r="L2" s="537" t="s">
        <v>90</v>
      </c>
      <c r="M2" s="537"/>
      <c r="N2" s="537" t="s">
        <v>91</v>
      </c>
      <c r="O2" s="537"/>
      <c r="P2" s="537" t="s">
        <v>92</v>
      </c>
      <c r="Q2" s="537"/>
      <c r="R2" s="537" t="s">
        <v>93</v>
      </c>
      <c r="S2" s="537"/>
      <c r="T2" s="537" t="s">
        <v>94</v>
      </c>
      <c r="U2" s="537"/>
      <c r="V2" s="537" t="s">
        <v>95</v>
      </c>
      <c r="W2" s="537"/>
      <c r="X2" s="537" t="s">
        <v>96</v>
      </c>
      <c r="Y2" s="537"/>
      <c r="Z2" s="537" t="s">
        <v>41</v>
      </c>
      <c r="AA2" s="537"/>
      <c r="AB2" s="537" t="s">
        <v>41</v>
      </c>
    </row>
    <row r="3" spans="1:31" s="53" customFormat="1" ht="15" customHeight="1" x14ac:dyDescent="0.2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7"/>
    </row>
    <row r="4" spans="1:31" s="69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5" customHeight="1" x14ac:dyDescent="0.2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5" customHeight="1" x14ac:dyDescent="0.2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>
        <v>1</v>
      </c>
      <c r="U6" s="358"/>
      <c r="V6" s="314"/>
      <c r="W6" s="358"/>
      <c r="X6" s="314"/>
      <c r="Y6" s="358"/>
      <c r="Z6" s="225">
        <f t="shared" si="0"/>
        <v>1</v>
      </c>
      <c r="AA6" s="225">
        <f t="shared" si="0"/>
        <v>0</v>
      </c>
      <c r="AB6" s="225">
        <f t="shared" ref="AB6:AB47" si="1">Z6+AA6</f>
        <v>1</v>
      </c>
      <c r="AC6" s="212">
        <f>'Quadro 1'!X6</f>
        <v>1</v>
      </c>
      <c r="AD6" s="212">
        <f>'Quadro 1'!Y6</f>
        <v>0</v>
      </c>
      <c r="AE6" s="212">
        <f>'Quadro 1'!Z6</f>
        <v>1</v>
      </c>
    </row>
    <row r="7" spans="1:31" s="69" customFormat="1" ht="25" customHeight="1" x14ac:dyDescent="0.2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5" customHeight="1" x14ac:dyDescent="0.2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5" customHeight="1" x14ac:dyDescent="0.2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>
        <v>1</v>
      </c>
      <c r="N9" s="314"/>
      <c r="O9" s="358">
        <v>1</v>
      </c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2</v>
      </c>
      <c r="AB9" s="225">
        <f t="shared" si="1"/>
        <v>2</v>
      </c>
      <c r="AC9" s="212">
        <f>'Quadro 1'!X9</f>
        <v>0</v>
      </c>
      <c r="AD9" s="212">
        <f>'Quadro 1'!Y9</f>
        <v>2</v>
      </c>
      <c r="AE9" s="212">
        <f>'Quadro 1'!Z9</f>
        <v>2</v>
      </c>
    </row>
    <row r="10" spans="1:31" s="69" customFormat="1" ht="25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1</v>
      </c>
      <c r="N10" s="314"/>
      <c r="O10" s="358">
        <v>4</v>
      </c>
      <c r="P10" s="314"/>
      <c r="Q10" s="358">
        <v>3</v>
      </c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8</v>
      </c>
      <c r="AB10" s="225">
        <f t="shared" si="1"/>
        <v>8</v>
      </c>
      <c r="AC10" s="212">
        <f>'Quadro 1'!X10</f>
        <v>0</v>
      </c>
      <c r="AD10" s="212">
        <f>'Quadro 1'!Y10</f>
        <v>8</v>
      </c>
      <c r="AE10" s="212">
        <f>'Quadro 1'!Z10</f>
        <v>8</v>
      </c>
    </row>
    <row r="11" spans="1:31" s="69" customFormat="1" ht="25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1</v>
      </c>
      <c r="J11" s="314"/>
      <c r="K11" s="358"/>
      <c r="L11" s="314"/>
      <c r="M11" s="358"/>
      <c r="N11" s="314"/>
      <c r="O11" s="358">
        <v>2</v>
      </c>
      <c r="P11" s="314"/>
      <c r="Q11" s="358"/>
      <c r="R11" s="314"/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4</v>
      </c>
      <c r="AB11" s="225">
        <f t="shared" si="1"/>
        <v>4</v>
      </c>
      <c r="AC11" s="212">
        <f>'Quadro 1'!X11</f>
        <v>0</v>
      </c>
      <c r="AD11" s="212">
        <f>'Quadro 1'!Y11</f>
        <v>4</v>
      </c>
      <c r="AE11" s="212">
        <f>'Quadro 1'!Z11</f>
        <v>4</v>
      </c>
    </row>
    <row r="12" spans="1:31" s="69" customFormat="1" ht="25" customHeight="1" x14ac:dyDescent="0.25">
      <c r="A12" s="374" t="s">
        <v>47</v>
      </c>
      <c r="B12" s="366"/>
      <c r="C12" s="367"/>
      <c r="D12" s="314"/>
      <c r="E12" s="358">
        <v>1</v>
      </c>
      <c r="F12" s="314"/>
      <c r="G12" s="358">
        <v>2</v>
      </c>
      <c r="H12" s="314"/>
      <c r="I12" s="358">
        <v>1</v>
      </c>
      <c r="J12" s="314"/>
      <c r="K12" s="358">
        <v>1</v>
      </c>
      <c r="L12" s="314">
        <v>1</v>
      </c>
      <c r="M12" s="358">
        <v>3</v>
      </c>
      <c r="N12" s="314">
        <v>3</v>
      </c>
      <c r="O12" s="358">
        <v>8</v>
      </c>
      <c r="P12" s="314">
        <v>2</v>
      </c>
      <c r="Q12" s="358">
        <v>5</v>
      </c>
      <c r="R12" s="314">
        <v>1</v>
      </c>
      <c r="S12" s="358">
        <v>5</v>
      </c>
      <c r="T12" s="314"/>
      <c r="U12" s="358">
        <v>2</v>
      </c>
      <c r="V12" s="314">
        <v>1</v>
      </c>
      <c r="W12" s="358">
        <v>1</v>
      </c>
      <c r="X12" s="314"/>
      <c r="Y12" s="358"/>
      <c r="Z12" s="225">
        <f t="shared" si="0"/>
        <v>8</v>
      </c>
      <c r="AA12" s="225">
        <f t="shared" si="0"/>
        <v>29</v>
      </c>
      <c r="AB12" s="225">
        <f t="shared" si="1"/>
        <v>37</v>
      </c>
      <c r="AC12" s="212">
        <f>'Quadro 1'!X12</f>
        <v>8</v>
      </c>
      <c r="AD12" s="212">
        <f>'Quadro 1'!Y12</f>
        <v>29</v>
      </c>
      <c r="AE12" s="212">
        <f>'Quadro 1'!Z12</f>
        <v>37</v>
      </c>
    </row>
    <row r="13" spans="1:31" s="69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  <c r="AC14" s="212">
        <f>'Quadro 1'!X14</f>
        <v>0</v>
      </c>
      <c r="AD14" s="212">
        <f>'Quadro 1'!Y14</f>
        <v>0</v>
      </c>
      <c r="AE14" s="212">
        <f>'Quadro 1'!Z14</f>
        <v>0</v>
      </c>
    </row>
    <row r="15" spans="1:31" s="69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5" customHeight="1" x14ac:dyDescent="0.2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5" customHeight="1" x14ac:dyDescent="0.2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5" customHeight="1" x14ac:dyDescent="0.2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5" customHeight="1" x14ac:dyDescent="0.2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5" customHeight="1" x14ac:dyDescent="0.2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5" customHeight="1" x14ac:dyDescent="0.2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5" customHeight="1" x14ac:dyDescent="0.2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5" customHeight="1" x14ac:dyDescent="0.2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1</v>
      </c>
      <c r="F48" s="226">
        <f t="shared" si="3"/>
        <v>0</v>
      </c>
      <c r="G48" s="226">
        <f t="shared" si="3"/>
        <v>2</v>
      </c>
      <c r="H48" s="226">
        <f t="shared" si="3"/>
        <v>0</v>
      </c>
      <c r="I48" s="226">
        <f t="shared" si="3"/>
        <v>2</v>
      </c>
      <c r="J48" s="226">
        <f t="shared" si="3"/>
        <v>0</v>
      </c>
      <c r="K48" s="226">
        <f t="shared" si="3"/>
        <v>1</v>
      </c>
      <c r="L48" s="226">
        <f t="shared" si="3"/>
        <v>1</v>
      </c>
      <c r="M48" s="226">
        <f t="shared" si="3"/>
        <v>5</v>
      </c>
      <c r="N48" s="226">
        <f t="shared" si="3"/>
        <v>3</v>
      </c>
      <c r="O48" s="226">
        <f t="shared" si="3"/>
        <v>15</v>
      </c>
      <c r="P48" s="226">
        <f t="shared" si="3"/>
        <v>2</v>
      </c>
      <c r="Q48" s="226">
        <f t="shared" si="3"/>
        <v>8</v>
      </c>
      <c r="R48" s="226">
        <f t="shared" si="3"/>
        <v>1</v>
      </c>
      <c r="S48" s="226">
        <f t="shared" si="3"/>
        <v>6</v>
      </c>
      <c r="T48" s="226">
        <f t="shared" si="3"/>
        <v>1</v>
      </c>
      <c r="U48" s="226">
        <f t="shared" si="3"/>
        <v>2</v>
      </c>
      <c r="V48" s="226">
        <f t="shared" si="3"/>
        <v>1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9</v>
      </c>
      <c r="AA48" s="226">
        <f t="shared" si="3"/>
        <v>43</v>
      </c>
      <c r="AB48" s="226">
        <f>Z48+AA48</f>
        <v>52</v>
      </c>
    </row>
    <row r="49" spans="1:31" s="53" customFormat="1" ht="10" customHeight="1" x14ac:dyDescent="0.2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Z49" s="70">
        <f>'Quadro 1'!X48</f>
        <v>9</v>
      </c>
      <c r="AA49" s="70">
        <f>'Quadro 1'!Y48</f>
        <v>43</v>
      </c>
      <c r="AB49" s="70">
        <f>'Quadro 1'!Z48</f>
        <v>52</v>
      </c>
    </row>
    <row r="50" spans="1:31" s="53" customFormat="1" ht="21.75" customHeight="1" x14ac:dyDescent="0.25">
      <c r="A50" s="537" t="s">
        <v>78</v>
      </c>
      <c r="B50" s="537" t="s">
        <v>85</v>
      </c>
      <c r="C50" s="537"/>
      <c r="D50" s="537" t="s">
        <v>86</v>
      </c>
      <c r="E50" s="537"/>
      <c r="F50" s="537" t="s">
        <v>87</v>
      </c>
      <c r="G50" s="537"/>
      <c r="H50" s="537" t="s">
        <v>88</v>
      </c>
      <c r="I50" s="537"/>
      <c r="J50" s="537" t="s">
        <v>89</v>
      </c>
      <c r="K50" s="537"/>
      <c r="L50" s="537" t="s">
        <v>90</v>
      </c>
      <c r="M50" s="537"/>
      <c r="N50" s="537" t="s">
        <v>91</v>
      </c>
      <c r="O50" s="537"/>
      <c r="P50" s="537" t="s">
        <v>92</v>
      </c>
      <c r="Q50" s="537"/>
      <c r="R50" s="537" t="s">
        <v>93</v>
      </c>
      <c r="S50" s="537"/>
      <c r="T50" s="537" t="s">
        <v>94</v>
      </c>
      <c r="U50" s="537"/>
      <c r="V50" s="537" t="s">
        <v>95</v>
      </c>
      <c r="W50" s="537"/>
      <c r="X50" s="537" t="s">
        <v>96</v>
      </c>
      <c r="Y50" s="537"/>
      <c r="Z50" s="537" t="s">
        <v>41</v>
      </c>
      <c r="AA50" s="537"/>
      <c r="AB50" s="537" t="s">
        <v>41</v>
      </c>
    </row>
    <row r="51" spans="1:31" s="53" customFormat="1" ht="15" customHeight="1" x14ac:dyDescent="0.25">
      <c r="A51" s="53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7"/>
    </row>
    <row r="52" spans="1:31" s="69" customFormat="1" ht="25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5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10" customHeight="1" x14ac:dyDescent="0.2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4" customHeight="1" x14ac:dyDescent="0.35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4" customHeight="1" x14ac:dyDescent="0.35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4" customHeight="1" x14ac:dyDescent="0.35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5" customHeight="1" x14ac:dyDescent="0.35">
      <c r="A60" s="527" t="s">
        <v>427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5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ecOofDdgpdFMSMGeFL7tqdUZr/ODNAuKe/tsG0axVKtnof8sRmxM206aPTvPfx6jFyEPnlEIkuXdPXp+/Puieg==" saltValue="hCd9hb4fioAUEFtQhEj/dg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3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K46" activePane="bottomRight" state="frozen"/>
      <selection pane="topRight"/>
      <selection pane="bottomLeft"/>
      <selection pane="bottomRight" activeCell="R14" sqref="R14"/>
    </sheetView>
  </sheetViews>
  <sheetFormatPr defaultColWidth="9.1796875" defaultRowHeight="13.5" x14ac:dyDescent="0.35"/>
  <cols>
    <col min="1" max="1" width="30.7265625" style="65" customWidth="1"/>
    <col min="2" max="22" width="8.7265625" style="65" customWidth="1"/>
    <col min="23" max="16384" width="9.1796875" style="65"/>
  </cols>
  <sheetData>
    <row r="1" spans="1:25" s="67" customFormat="1" ht="30" customHeight="1" x14ac:dyDescent="0.25">
      <c r="A1" s="532" t="s">
        <v>442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 t="s">
        <v>83</v>
      </c>
      <c r="U1" s="535"/>
      <c r="V1" s="536"/>
    </row>
    <row r="2" spans="1:25" s="53" customFormat="1" ht="15" customHeight="1" x14ac:dyDescent="0.25">
      <c r="A2" s="537" t="s">
        <v>97</v>
      </c>
      <c r="B2" s="537" t="s">
        <v>98</v>
      </c>
      <c r="C2" s="537"/>
      <c r="D2" s="537" t="s">
        <v>99</v>
      </c>
      <c r="E2" s="537"/>
      <c r="F2" s="537" t="s">
        <v>100</v>
      </c>
      <c r="G2" s="537"/>
      <c r="H2" s="537" t="s">
        <v>101</v>
      </c>
      <c r="I2" s="537"/>
      <c r="J2" s="537" t="s">
        <v>102</v>
      </c>
      <c r="K2" s="537"/>
      <c r="L2" s="537" t="s">
        <v>103</v>
      </c>
      <c r="M2" s="537"/>
      <c r="N2" s="537" t="s">
        <v>104</v>
      </c>
      <c r="O2" s="537"/>
      <c r="P2" s="537" t="s">
        <v>105</v>
      </c>
      <c r="Q2" s="537"/>
      <c r="R2" s="537" t="s">
        <v>106</v>
      </c>
      <c r="S2" s="537"/>
      <c r="T2" s="537" t="s">
        <v>41</v>
      </c>
      <c r="U2" s="537"/>
      <c r="V2" s="537" t="s">
        <v>41</v>
      </c>
    </row>
    <row r="3" spans="1:25" s="53" customFormat="1" ht="15" customHeight="1" x14ac:dyDescent="0.2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7"/>
    </row>
    <row r="4" spans="1:25" s="69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5" customHeight="1" x14ac:dyDescent="0.2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5" customHeight="1" x14ac:dyDescent="0.2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>
        <v>1</v>
      </c>
      <c r="Q6" s="358"/>
      <c r="R6" s="314"/>
      <c r="S6" s="358"/>
      <c r="T6" s="225">
        <f t="shared" si="0"/>
        <v>1</v>
      </c>
      <c r="U6" s="225">
        <f t="shared" si="0"/>
        <v>0</v>
      </c>
      <c r="V6" s="225">
        <f t="shared" si="1"/>
        <v>1</v>
      </c>
      <c r="W6" s="212">
        <f>'Quadro 1'!X6</f>
        <v>1</v>
      </c>
      <c r="X6" s="212">
        <f>'Quadro 1'!Y6</f>
        <v>0</v>
      </c>
      <c r="Y6" s="212">
        <f>'Quadro 1'!Z6</f>
        <v>1</v>
      </c>
    </row>
    <row r="7" spans="1:25" s="69" customFormat="1" ht="25" customHeight="1" x14ac:dyDescent="0.2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5" customHeight="1" x14ac:dyDescent="0.2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5" customHeight="1" x14ac:dyDescent="0.25">
      <c r="A9" s="374" t="s">
        <v>418</v>
      </c>
      <c r="B9" s="366"/>
      <c r="C9" s="367"/>
      <c r="D9" s="314"/>
      <c r="E9" s="358"/>
      <c r="F9" s="314"/>
      <c r="G9" s="358">
        <v>1</v>
      </c>
      <c r="H9" s="314"/>
      <c r="I9" s="358">
        <v>1</v>
      </c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2</v>
      </c>
      <c r="V9" s="225">
        <f t="shared" si="1"/>
        <v>2</v>
      </c>
      <c r="W9" s="212">
        <f>'Quadro 1'!X9</f>
        <v>0</v>
      </c>
      <c r="X9" s="212">
        <f>'Quadro 1'!Y9</f>
        <v>2</v>
      </c>
      <c r="Y9" s="212">
        <f>'Quadro 1'!Z9</f>
        <v>2</v>
      </c>
    </row>
    <row r="10" spans="1:25" s="69" customFormat="1" ht="25" customHeight="1" x14ac:dyDescent="0.25">
      <c r="A10" s="374" t="s">
        <v>45</v>
      </c>
      <c r="B10" s="366"/>
      <c r="C10" s="367">
        <v>1</v>
      </c>
      <c r="D10" s="314"/>
      <c r="E10" s="358"/>
      <c r="F10" s="314"/>
      <c r="G10" s="358">
        <v>1</v>
      </c>
      <c r="H10" s="314"/>
      <c r="I10" s="358">
        <v>1</v>
      </c>
      <c r="J10" s="314"/>
      <c r="K10" s="358">
        <v>3</v>
      </c>
      <c r="L10" s="314"/>
      <c r="M10" s="358">
        <v>2</v>
      </c>
      <c r="N10" s="314"/>
      <c r="O10" s="358"/>
      <c r="P10" s="314"/>
      <c r="Q10" s="358"/>
      <c r="R10" s="314"/>
      <c r="S10" s="358"/>
      <c r="T10" s="225">
        <f t="shared" si="0"/>
        <v>0</v>
      </c>
      <c r="U10" s="225">
        <f t="shared" si="0"/>
        <v>8</v>
      </c>
      <c r="V10" s="225">
        <f t="shared" si="1"/>
        <v>8</v>
      </c>
      <c r="W10" s="212">
        <f>'Quadro 1'!X10</f>
        <v>0</v>
      </c>
      <c r="X10" s="212">
        <f>'Quadro 1'!Y10</f>
        <v>8</v>
      </c>
      <c r="Y10" s="212">
        <f>'Quadro 1'!Z10</f>
        <v>8</v>
      </c>
    </row>
    <row r="11" spans="1:25" s="69" customFormat="1" ht="25" customHeight="1" x14ac:dyDescent="0.25">
      <c r="A11" s="374" t="s">
        <v>46</v>
      </c>
      <c r="B11" s="366"/>
      <c r="C11" s="367">
        <v>1</v>
      </c>
      <c r="D11" s="314"/>
      <c r="E11" s="358"/>
      <c r="F11" s="314"/>
      <c r="G11" s="358">
        <v>1</v>
      </c>
      <c r="H11" s="314"/>
      <c r="I11" s="358">
        <v>1</v>
      </c>
      <c r="J11" s="314"/>
      <c r="K11" s="358"/>
      <c r="L11" s="314"/>
      <c r="M11" s="358"/>
      <c r="N11" s="314"/>
      <c r="O11" s="358">
        <v>1</v>
      </c>
      <c r="P11" s="314"/>
      <c r="Q11" s="358"/>
      <c r="R11" s="314"/>
      <c r="S11" s="358"/>
      <c r="T11" s="225">
        <f t="shared" si="0"/>
        <v>0</v>
      </c>
      <c r="U11" s="225">
        <f t="shared" si="0"/>
        <v>4</v>
      </c>
      <c r="V11" s="225">
        <f t="shared" si="1"/>
        <v>4</v>
      </c>
      <c r="W11" s="212">
        <f>'Quadro 1'!X11</f>
        <v>0</v>
      </c>
      <c r="X11" s="212">
        <f>'Quadro 1'!Y11</f>
        <v>4</v>
      </c>
      <c r="Y11" s="212">
        <f>'Quadro 1'!Z11</f>
        <v>4</v>
      </c>
    </row>
    <row r="12" spans="1:25" s="69" customFormat="1" ht="25" customHeight="1" x14ac:dyDescent="0.25">
      <c r="A12" s="374" t="s">
        <v>47</v>
      </c>
      <c r="B12" s="366">
        <v>3</v>
      </c>
      <c r="C12" s="367">
        <v>19</v>
      </c>
      <c r="D12" s="314"/>
      <c r="E12" s="358">
        <v>2</v>
      </c>
      <c r="F12" s="314"/>
      <c r="G12" s="358">
        <v>2</v>
      </c>
      <c r="H12" s="314"/>
      <c r="I12" s="358">
        <v>2</v>
      </c>
      <c r="J12" s="314">
        <v>3</v>
      </c>
      <c r="K12" s="358">
        <v>3</v>
      </c>
      <c r="L12" s="314">
        <v>1</v>
      </c>
      <c r="M12" s="358"/>
      <c r="N12" s="314">
        <v>1</v>
      </c>
      <c r="O12" s="358">
        <v>1</v>
      </c>
      <c r="P12" s="314"/>
      <c r="Q12" s="358"/>
      <c r="R12" s="314"/>
      <c r="S12" s="358"/>
      <c r="T12" s="225">
        <f t="shared" si="0"/>
        <v>8</v>
      </c>
      <c r="U12" s="225">
        <f t="shared" si="0"/>
        <v>29</v>
      </c>
      <c r="V12" s="225">
        <f t="shared" si="1"/>
        <v>37</v>
      </c>
      <c r="W12" s="212">
        <f>'Quadro 1'!X12</f>
        <v>8</v>
      </c>
      <c r="X12" s="212">
        <f>'Quadro 1'!Y12</f>
        <v>29</v>
      </c>
      <c r="Y12" s="212">
        <f>'Quadro 1'!Z12</f>
        <v>37</v>
      </c>
    </row>
    <row r="13" spans="1:25" s="69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0</v>
      </c>
      <c r="U14" s="225">
        <f t="shared" si="0"/>
        <v>0</v>
      </c>
      <c r="V14" s="225">
        <f t="shared" si="1"/>
        <v>0</v>
      </c>
      <c r="W14" s="212">
        <f>'Quadro 1'!X14</f>
        <v>0</v>
      </c>
      <c r="X14" s="212">
        <f>'Quadro 1'!Y14</f>
        <v>0</v>
      </c>
      <c r="Y14" s="212">
        <f>'Quadro 1'!Z14</f>
        <v>0</v>
      </c>
    </row>
    <row r="15" spans="1:25" s="69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5" customHeight="1" x14ac:dyDescent="0.2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5" customHeight="1" x14ac:dyDescent="0.2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5" customHeight="1" x14ac:dyDescent="0.2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5" customHeight="1" x14ac:dyDescent="0.2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5" customHeight="1" x14ac:dyDescent="0.2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5" customHeight="1" x14ac:dyDescent="0.2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5" customHeight="1" x14ac:dyDescent="0.2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5" customHeight="1" x14ac:dyDescent="0.2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3</v>
      </c>
      <c r="C48" s="226">
        <f t="shared" si="2"/>
        <v>21</v>
      </c>
      <c r="D48" s="226">
        <f t="shared" si="2"/>
        <v>0</v>
      </c>
      <c r="E48" s="226">
        <f t="shared" si="2"/>
        <v>2</v>
      </c>
      <c r="F48" s="226">
        <f t="shared" si="2"/>
        <v>0</v>
      </c>
      <c r="G48" s="226">
        <f t="shared" si="2"/>
        <v>5</v>
      </c>
      <c r="H48" s="226">
        <f t="shared" si="2"/>
        <v>0</v>
      </c>
      <c r="I48" s="226">
        <f t="shared" si="2"/>
        <v>5</v>
      </c>
      <c r="J48" s="226">
        <f t="shared" si="2"/>
        <v>3</v>
      </c>
      <c r="K48" s="226">
        <f t="shared" si="2"/>
        <v>6</v>
      </c>
      <c r="L48" s="226">
        <f t="shared" si="2"/>
        <v>1</v>
      </c>
      <c r="M48" s="226">
        <f t="shared" si="2"/>
        <v>2</v>
      </c>
      <c r="N48" s="226">
        <f t="shared" si="2"/>
        <v>1</v>
      </c>
      <c r="O48" s="226">
        <f t="shared" si="2"/>
        <v>2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9</v>
      </c>
      <c r="U48" s="226">
        <f>SUM(U4:U47)</f>
        <v>43</v>
      </c>
      <c r="V48" s="226">
        <f>T48+U48</f>
        <v>52</v>
      </c>
    </row>
    <row r="49" spans="1:26" s="53" customFormat="1" ht="10" customHeight="1" x14ac:dyDescent="0.25">
      <c r="T49" s="71">
        <f>'Quadro 1'!X48</f>
        <v>9</v>
      </c>
      <c r="U49" s="71">
        <f>'Quadro 1'!Y48</f>
        <v>43</v>
      </c>
      <c r="V49" s="71">
        <f>'Quadro 1'!Z48</f>
        <v>52</v>
      </c>
    </row>
    <row r="50" spans="1:26" s="60" customFormat="1" ht="13.4" customHeight="1" x14ac:dyDescent="0.35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4" customHeight="1" x14ac:dyDescent="0.35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4" customHeight="1" x14ac:dyDescent="0.35">
      <c r="A52" s="62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4" customHeight="1" x14ac:dyDescent="0.35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5" customHeight="1" x14ac:dyDescent="0.35">
      <c r="A55" s="527" t="s">
        <v>427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26" s="476" customFormat="1" ht="14.25" customHeight="1" x14ac:dyDescent="0.35">
      <c r="A56" s="466" t="s">
        <v>524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q/3aqUVD6vVuAftQNcAI4Ghtw5WKLGUEHCu6WlcuRbw1OVvAV3/ON36ohJ9Ttdx1MxXIymU7hXLhT0z8Os/1TQ==" saltValue="dsIi3T6c1+atDKK0gOKIGQ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3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J46" activePane="bottomRight" state="frozen"/>
      <selection pane="topRight"/>
      <selection pane="bottomLeft"/>
      <selection pane="bottomRight" activeCell="O8" sqref="O8"/>
    </sheetView>
  </sheetViews>
  <sheetFormatPr defaultColWidth="9.1796875" defaultRowHeight="13.5" x14ac:dyDescent="0.35"/>
  <cols>
    <col min="1" max="1" width="30.7265625" style="65" customWidth="1"/>
    <col min="2" max="24" width="8.7265625" style="65" customWidth="1"/>
    <col min="25" max="16384" width="9.1796875" style="65"/>
  </cols>
  <sheetData>
    <row r="1" spans="1:27" s="67" customFormat="1" ht="30" customHeight="1" x14ac:dyDescent="0.25">
      <c r="A1" s="532" t="s">
        <v>443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3"/>
      <c r="V1" s="534" t="s">
        <v>83</v>
      </c>
      <c r="W1" s="535"/>
      <c r="X1" s="536"/>
    </row>
    <row r="2" spans="1:27" s="72" customFormat="1" ht="25" customHeight="1" x14ac:dyDescent="0.25">
      <c r="A2" s="537" t="s">
        <v>107</v>
      </c>
      <c r="B2" s="537" t="s">
        <v>108</v>
      </c>
      <c r="C2" s="537"/>
      <c r="D2" s="537" t="s">
        <v>109</v>
      </c>
      <c r="E2" s="537"/>
      <c r="F2" s="537" t="s">
        <v>110</v>
      </c>
      <c r="G2" s="537"/>
      <c r="H2" s="537" t="s">
        <v>111</v>
      </c>
      <c r="I2" s="537"/>
      <c r="J2" s="537" t="s">
        <v>112</v>
      </c>
      <c r="K2" s="537"/>
      <c r="L2" s="537" t="s">
        <v>113</v>
      </c>
      <c r="M2" s="537"/>
      <c r="N2" s="537" t="s">
        <v>114</v>
      </c>
      <c r="O2" s="537"/>
      <c r="P2" s="537" t="s">
        <v>115</v>
      </c>
      <c r="Q2" s="537"/>
      <c r="R2" s="537" t="s">
        <v>116</v>
      </c>
      <c r="S2" s="537"/>
      <c r="T2" s="537" t="s">
        <v>117</v>
      </c>
      <c r="U2" s="537"/>
      <c r="V2" s="537" t="s">
        <v>41</v>
      </c>
      <c r="W2" s="537"/>
      <c r="X2" s="537" t="s">
        <v>77</v>
      </c>
    </row>
    <row r="3" spans="1:27" s="72" customFormat="1" ht="15" customHeight="1" x14ac:dyDescent="0.2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7"/>
    </row>
    <row r="4" spans="1:27" s="74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5" customHeight="1" x14ac:dyDescent="0.2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5" customHeight="1" x14ac:dyDescent="0.2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>
        <v>1</v>
      </c>
      <c r="Q6" s="358"/>
      <c r="R6" s="314"/>
      <c r="S6" s="358"/>
      <c r="T6" s="314"/>
      <c r="U6" s="358"/>
      <c r="V6" s="225">
        <f t="shared" si="0"/>
        <v>1</v>
      </c>
      <c r="W6" s="225">
        <f t="shared" si="0"/>
        <v>0</v>
      </c>
      <c r="X6" s="225">
        <f t="shared" si="1"/>
        <v>1</v>
      </c>
      <c r="Y6" s="73">
        <f>'Quadro 1'!X6</f>
        <v>1</v>
      </c>
      <c r="Z6" s="73">
        <f>'Quadro 1'!Y6</f>
        <v>0</v>
      </c>
      <c r="AA6" s="73">
        <f>'Quadro 1'!Z6</f>
        <v>1</v>
      </c>
    </row>
    <row r="7" spans="1:27" s="74" customFormat="1" ht="25" customHeight="1" x14ac:dyDescent="0.2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5" customHeight="1" x14ac:dyDescent="0.2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5" customHeight="1" x14ac:dyDescent="0.2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>
        <v>1</v>
      </c>
      <c r="R9" s="314"/>
      <c r="S9" s="358">
        <v>1</v>
      </c>
      <c r="T9" s="314"/>
      <c r="U9" s="358"/>
      <c r="V9" s="225">
        <f t="shared" si="0"/>
        <v>0</v>
      </c>
      <c r="W9" s="225">
        <f t="shared" si="0"/>
        <v>2</v>
      </c>
      <c r="X9" s="225">
        <f t="shared" si="1"/>
        <v>2</v>
      </c>
      <c r="Y9" s="73">
        <f>'Quadro 1'!X9</f>
        <v>0</v>
      </c>
      <c r="Z9" s="73">
        <f>'Quadro 1'!Y9</f>
        <v>2</v>
      </c>
      <c r="AA9" s="73">
        <f>'Quadro 1'!Z9</f>
        <v>2</v>
      </c>
    </row>
    <row r="10" spans="1:27" s="74" customFormat="1" ht="25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>
        <v>5</v>
      </c>
      <c r="R10" s="314"/>
      <c r="S10" s="358">
        <v>3</v>
      </c>
      <c r="T10" s="314"/>
      <c r="U10" s="358"/>
      <c r="V10" s="225">
        <f t="shared" si="0"/>
        <v>0</v>
      </c>
      <c r="W10" s="225">
        <f t="shared" si="0"/>
        <v>8</v>
      </c>
      <c r="X10" s="225">
        <f t="shared" si="1"/>
        <v>8</v>
      </c>
      <c r="Y10" s="73">
        <f>'Quadro 1'!X10</f>
        <v>0</v>
      </c>
      <c r="Z10" s="73">
        <f>'Quadro 1'!Y10</f>
        <v>8</v>
      </c>
      <c r="AA10" s="73">
        <f>'Quadro 1'!Z10</f>
        <v>8</v>
      </c>
    </row>
    <row r="11" spans="1:27" s="74" customFormat="1" ht="25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1</v>
      </c>
      <c r="J11" s="314"/>
      <c r="K11" s="358"/>
      <c r="L11" s="314"/>
      <c r="M11" s="358">
        <v>3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4</v>
      </c>
      <c r="X11" s="225">
        <f t="shared" si="1"/>
        <v>4</v>
      </c>
      <c r="Y11" s="73">
        <f>'Quadro 1'!X11</f>
        <v>0</v>
      </c>
      <c r="Z11" s="73">
        <f>'Quadro 1'!Y11</f>
        <v>4</v>
      </c>
      <c r="AA11" s="73">
        <f>'Quadro 1'!Z11</f>
        <v>4</v>
      </c>
    </row>
    <row r="12" spans="1:27" s="74" customFormat="1" ht="25" customHeight="1" x14ac:dyDescent="0.25">
      <c r="A12" s="374" t="s">
        <v>47</v>
      </c>
      <c r="B12" s="366"/>
      <c r="C12" s="367"/>
      <c r="D12" s="314"/>
      <c r="E12" s="358">
        <v>3</v>
      </c>
      <c r="F12" s="314">
        <v>4</v>
      </c>
      <c r="G12" s="358">
        <v>1</v>
      </c>
      <c r="H12" s="314">
        <v>2</v>
      </c>
      <c r="I12" s="358">
        <v>14</v>
      </c>
      <c r="J12" s="314"/>
      <c r="K12" s="358"/>
      <c r="L12" s="314">
        <v>2</v>
      </c>
      <c r="M12" s="358">
        <v>9</v>
      </c>
      <c r="N12" s="314"/>
      <c r="O12" s="358"/>
      <c r="P12" s="314"/>
      <c r="Q12" s="358">
        <v>2</v>
      </c>
      <c r="R12" s="314"/>
      <c r="S12" s="358"/>
      <c r="T12" s="314"/>
      <c r="U12" s="358"/>
      <c r="V12" s="225">
        <f t="shared" si="0"/>
        <v>8</v>
      </c>
      <c r="W12" s="225">
        <f t="shared" si="0"/>
        <v>29</v>
      </c>
      <c r="X12" s="225">
        <f t="shared" si="1"/>
        <v>37</v>
      </c>
      <c r="Y12" s="73">
        <f>'Quadro 1'!X12</f>
        <v>8</v>
      </c>
      <c r="Z12" s="73">
        <f>'Quadro 1'!Y12</f>
        <v>29</v>
      </c>
      <c r="AA12" s="73">
        <f>'Quadro 1'!Z12</f>
        <v>37</v>
      </c>
    </row>
    <row r="13" spans="1:27" s="74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0</v>
      </c>
      <c r="W14" s="225">
        <f t="shared" si="0"/>
        <v>0</v>
      </c>
      <c r="X14" s="225">
        <f t="shared" si="1"/>
        <v>0</v>
      </c>
      <c r="Y14" s="73">
        <f>'Quadro 1'!X14</f>
        <v>0</v>
      </c>
      <c r="Z14" s="73">
        <f>'Quadro 1'!Y14</f>
        <v>0</v>
      </c>
      <c r="AA14" s="73">
        <f>'Quadro 1'!Z14</f>
        <v>0</v>
      </c>
    </row>
    <row r="15" spans="1:27" s="74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5" customHeight="1" x14ac:dyDescent="0.2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5" customHeight="1" x14ac:dyDescent="0.2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5" customHeight="1" x14ac:dyDescent="0.2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5" customHeight="1" x14ac:dyDescent="0.2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5" customHeight="1" x14ac:dyDescent="0.2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5" customHeight="1" x14ac:dyDescent="0.2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5" customHeight="1" x14ac:dyDescent="0.2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5" customHeight="1" x14ac:dyDescent="0.2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2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3</v>
      </c>
      <c r="F48" s="226">
        <f t="shared" si="2"/>
        <v>4</v>
      </c>
      <c r="G48" s="226">
        <f t="shared" si="2"/>
        <v>1</v>
      </c>
      <c r="H48" s="226">
        <f t="shared" si="2"/>
        <v>2</v>
      </c>
      <c r="I48" s="226">
        <f t="shared" si="2"/>
        <v>15</v>
      </c>
      <c r="J48" s="226">
        <f t="shared" si="2"/>
        <v>0</v>
      </c>
      <c r="K48" s="226">
        <f t="shared" si="2"/>
        <v>0</v>
      </c>
      <c r="L48" s="226">
        <f t="shared" si="2"/>
        <v>2</v>
      </c>
      <c r="M48" s="226">
        <f t="shared" si="2"/>
        <v>12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8</v>
      </c>
      <c r="R48" s="226">
        <f t="shared" si="2"/>
        <v>0</v>
      </c>
      <c r="S48" s="226">
        <f t="shared" si="2"/>
        <v>4</v>
      </c>
      <c r="T48" s="226">
        <f t="shared" si="2"/>
        <v>0</v>
      </c>
      <c r="U48" s="226">
        <f t="shared" si="2"/>
        <v>0</v>
      </c>
      <c r="V48" s="226">
        <f t="shared" si="2"/>
        <v>9</v>
      </c>
      <c r="W48" s="226">
        <f t="shared" si="2"/>
        <v>43</v>
      </c>
      <c r="X48" s="226">
        <f>V48+W48</f>
        <v>52</v>
      </c>
    </row>
    <row r="49" spans="1:27" s="53" customFormat="1" ht="10" customHeight="1" x14ac:dyDescent="0.2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75"/>
      <c r="V49" s="70">
        <f>'Quadro 1'!X48</f>
        <v>9</v>
      </c>
      <c r="W49" s="70">
        <f>'Quadro 1'!Y48</f>
        <v>43</v>
      </c>
      <c r="X49" s="70">
        <f>'Quadro 1'!Z48</f>
        <v>52</v>
      </c>
    </row>
    <row r="50" spans="1:27" s="72" customFormat="1" ht="25" customHeight="1" x14ac:dyDescent="0.25">
      <c r="A50" s="537" t="s">
        <v>107</v>
      </c>
      <c r="B50" s="537" t="s">
        <v>108</v>
      </c>
      <c r="C50" s="537"/>
      <c r="D50" s="537" t="s">
        <v>109</v>
      </c>
      <c r="E50" s="537"/>
      <c r="F50" s="537" t="s">
        <v>110</v>
      </c>
      <c r="G50" s="537"/>
      <c r="H50" s="537" t="s">
        <v>111</v>
      </c>
      <c r="I50" s="537"/>
      <c r="J50" s="537" t="s">
        <v>112</v>
      </c>
      <c r="K50" s="537"/>
      <c r="L50" s="537" t="s">
        <v>113</v>
      </c>
      <c r="M50" s="537"/>
      <c r="N50" s="537" t="s">
        <v>114</v>
      </c>
      <c r="O50" s="537"/>
      <c r="P50" s="537" t="s">
        <v>115</v>
      </c>
      <c r="Q50" s="537"/>
      <c r="R50" s="537" t="s">
        <v>116</v>
      </c>
      <c r="S50" s="537"/>
      <c r="T50" s="537" t="s">
        <v>117</v>
      </c>
      <c r="U50" s="537"/>
      <c r="V50" s="537" t="s">
        <v>41</v>
      </c>
      <c r="W50" s="537"/>
      <c r="X50" s="537" t="s">
        <v>77</v>
      </c>
    </row>
    <row r="51" spans="1:27" s="72" customFormat="1" ht="15" customHeight="1" x14ac:dyDescent="0.25">
      <c r="A51" s="53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7"/>
    </row>
    <row r="52" spans="1:27" s="53" customFormat="1" ht="25" customHeight="1" x14ac:dyDescent="0.2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5" customHeight="1" x14ac:dyDescent="0.2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2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10" customHeight="1" x14ac:dyDescent="0.2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4" customHeight="1" x14ac:dyDescent="0.35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4" customHeight="1" x14ac:dyDescent="0.35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4" customHeight="1" x14ac:dyDescent="0.35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5" customHeight="1" x14ac:dyDescent="0.35">
      <c r="A60" s="527" t="s">
        <v>427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7" s="476" customFormat="1" ht="14.25" customHeight="1" x14ac:dyDescent="0.35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xjPOmOv02w5WhiA0ymJZTwqEZ6Vs+iam8VGJD/LkRtZl6iTKy/1CyeHdunu9cUYk9djcehvmO3e6Y08eK6xpnQ==" saltValue="Eu7RVy8zScW3iXbm7kNF1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3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0" activePane="bottomRight" state="frozen"/>
      <selection pane="topRight"/>
      <selection pane="bottomLeft"/>
      <selection pane="bottomRight" activeCell="C10" sqref="C10"/>
    </sheetView>
  </sheetViews>
  <sheetFormatPr defaultColWidth="9.1796875" defaultRowHeight="13.5" x14ac:dyDescent="0.35"/>
  <cols>
    <col min="1" max="1" width="30.7265625" style="82" customWidth="1"/>
    <col min="2" max="10" width="8.7265625" style="82" customWidth="1"/>
    <col min="11" max="16384" width="9.1796875" style="82"/>
  </cols>
  <sheetData>
    <row r="1" spans="1:10" s="76" customFormat="1" ht="40" customHeight="1" x14ac:dyDescent="0.25">
      <c r="A1" s="539" t="s">
        <v>444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s="77" customFormat="1" ht="15" customHeight="1" x14ac:dyDescent="0.25">
      <c r="A2" s="540" t="s">
        <v>118</v>
      </c>
      <c r="B2" s="540" t="s">
        <v>119</v>
      </c>
      <c r="C2" s="540"/>
      <c r="D2" s="540" t="s">
        <v>120</v>
      </c>
      <c r="E2" s="540"/>
      <c r="F2" s="540" t="s">
        <v>121</v>
      </c>
      <c r="G2" s="540"/>
      <c r="H2" s="540" t="s">
        <v>41</v>
      </c>
      <c r="I2" s="540"/>
      <c r="J2" s="540" t="s">
        <v>77</v>
      </c>
    </row>
    <row r="3" spans="1:10" s="77" customFormat="1" ht="15" customHeight="1" x14ac:dyDescent="0.25">
      <c r="A3" s="54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0"/>
    </row>
    <row r="4" spans="1:10" s="77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5" customHeight="1" x14ac:dyDescent="0.25">
      <c r="A5" s="374" t="s">
        <v>414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5" customHeight="1" x14ac:dyDescent="0.25">
      <c r="A6" s="374" t="s">
        <v>415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5" customHeight="1" x14ac:dyDescent="0.25">
      <c r="A7" s="374" t="s">
        <v>416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5" customHeight="1" x14ac:dyDescent="0.25">
      <c r="A8" s="374" t="s">
        <v>417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5" customHeight="1" x14ac:dyDescent="0.25">
      <c r="A9" s="374" t="s">
        <v>418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5" customHeight="1" x14ac:dyDescent="0.25">
      <c r="A10" s="374" t="s">
        <v>45</v>
      </c>
      <c r="B10" s="314"/>
      <c r="C10" s="358">
        <v>1</v>
      </c>
      <c r="D10" s="314"/>
      <c r="E10" s="358"/>
      <c r="F10" s="314"/>
      <c r="G10" s="358"/>
      <c r="H10" s="279">
        <f t="shared" si="0"/>
        <v>0</v>
      </c>
      <c r="I10" s="279">
        <f t="shared" si="0"/>
        <v>1</v>
      </c>
      <c r="J10" s="279">
        <f t="shared" si="1"/>
        <v>1</v>
      </c>
    </row>
    <row r="11" spans="1:10" s="77" customFormat="1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5" customHeight="1" x14ac:dyDescent="0.25">
      <c r="A17" s="374" t="s">
        <v>509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5" customHeight="1" x14ac:dyDescent="0.25">
      <c r="A33" s="374" t="s">
        <v>419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5" customHeight="1" x14ac:dyDescent="0.25">
      <c r="A34" s="374" t="s">
        <v>420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5" customHeight="1" x14ac:dyDescent="0.25">
      <c r="A35" s="374" t="s">
        <v>421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5" customHeight="1" x14ac:dyDescent="0.25">
      <c r="A37" s="374" t="s">
        <v>422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5" customHeight="1" x14ac:dyDescent="0.25">
      <c r="A38" s="374" t="s">
        <v>423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5" customHeight="1" x14ac:dyDescent="0.25">
      <c r="A39" s="374" t="s">
        <v>424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5" customHeight="1" x14ac:dyDescent="0.25">
      <c r="A45" s="374" t="s">
        <v>425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25">
      <c r="A48" s="78" t="s">
        <v>77</v>
      </c>
      <c r="B48" s="281">
        <f t="shared" ref="B48:I48" si="2">SUM(B4:B47)</f>
        <v>0</v>
      </c>
      <c r="C48" s="281">
        <f t="shared" si="2"/>
        <v>1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>H48+I48</f>
        <v>1</v>
      </c>
    </row>
    <row r="49" spans="1:26" s="77" customFormat="1" ht="10" customHeight="1" x14ac:dyDescent="0.2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25">
      <c r="A50" s="537" t="s">
        <v>122</v>
      </c>
      <c r="B50" s="540" t="s">
        <v>119</v>
      </c>
      <c r="C50" s="540"/>
      <c r="D50" s="540" t="s">
        <v>120</v>
      </c>
      <c r="E50" s="540"/>
      <c r="F50" s="540" t="s">
        <v>121</v>
      </c>
      <c r="G50" s="540"/>
      <c r="H50" s="540" t="s">
        <v>41</v>
      </c>
      <c r="I50" s="540"/>
      <c r="J50" s="540" t="s">
        <v>77</v>
      </c>
    </row>
    <row r="51" spans="1:26" s="77" customFormat="1" ht="15" customHeight="1" x14ac:dyDescent="0.25">
      <c r="A51" s="537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0"/>
    </row>
    <row r="52" spans="1:26" s="77" customFormat="1" ht="25" customHeight="1" x14ac:dyDescent="0.2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5" customHeight="1" x14ac:dyDescent="0.2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2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10" customHeight="1" x14ac:dyDescent="0.2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4" customHeight="1" x14ac:dyDescent="0.35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4" customHeight="1" x14ac:dyDescent="0.35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4" customHeight="1" x14ac:dyDescent="0.35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4" customHeight="1" x14ac:dyDescent="0.35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4" customHeight="1" x14ac:dyDescent="0.35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5" customHeight="1" x14ac:dyDescent="0.35">
      <c r="A61" s="527" t="s">
        <v>427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</row>
    <row r="62" spans="1:26" s="476" customFormat="1" ht="14.25" customHeight="1" x14ac:dyDescent="0.35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8vM9slc9zvALolhrT7l9UvmlQ00TuJudQ93PlX0D5Uh+EJglECatpaziBfu/nxbMt0hU0rZIjNy+y82I3FkOfQ==" saltValue="NHdNbAf85Dj1yw/x0NPui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L45" activePane="bottomRight" state="frozen"/>
      <selection pane="topRight"/>
      <selection pane="bottomLeft"/>
      <selection pane="bottomRight" activeCell="N12" sqref="N12"/>
    </sheetView>
  </sheetViews>
  <sheetFormatPr defaultColWidth="9.1796875" defaultRowHeight="13.5" x14ac:dyDescent="0.35"/>
  <cols>
    <col min="1" max="1" width="30.7265625" style="65" customWidth="1"/>
    <col min="2" max="28" width="8.7265625" style="65" customWidth="1"/>
    <col min="29" max="16384" width="9.1796875" style="65"/>
  </cols>
  <sheetData>
    <row r="1" spans="1:28" s="67" customFormat="1" ht="25" customHeight="1" x14ac:dyDescent="0.25">
      <c r="A1" s="541" t="s">
        <v>445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s="53" customFormat="1" ht="21.75" customHeight="1" x14ac:dyDescent="0.25">
      <c r="A2" s="537" t="s">
        <v>125</v>
      </c>
      <c r="B2" s="537" t="s">
        <v>126</v>
      </c>
      <c r="C2" s="537"/>
      <c r="D2" s="537" t="s">
        <v>127</v>
      </c>
      <c r="E2" s="537"/>
      <c r="F2" s="537" t="s">
        <v>128</v>
      </c>
      <c r="G2" s="537"/>
      <c r="H2" s="537" t="s">
        <v>129</v>
      </c>
      <c r="I2" s="537"/>
      <c r="J2" s="537" t="s">
        <v>130</v>
      </c>
      <c r="K2" s="537"/>
      <c r="L2" s="537" t="s">
        <v>131</v>
      </c>
      <c r="M2" s="537"/>
      <c r="N2" s="537" t="s">
        <v>132</v>
      </c>
      <c r="O2" s="537"/>
      <c r="P2" s="537" t="s">
        <v>133</v>
      </c>
      <c r="Q2" s="537"/>
      <c r="R2" s="537" t="s">
        <v>134</v>
      </c>
      <c r="S2" s="537"/>
      <c r="T2" s="537" t="s">
        <v>135</v>
      </c>
      <c r="U2" s="537"/>
      <c r="V2" s="537" t="s">
        <v>136</v>
      </c>
      <c r="W2" s="537"/>
      <c r="X2" s="537" t="s">
        <v>96</v>
      </c>
      <c r="Y2" s="537"/>
      <c r="Z2" s="537" t="s">
        <v>41</v>
      </c>
      <c r="AA2" s="537"/>
      <c r="AB2" s="537" t="s">
        <v>77</v>
      </c>
    </row>
    <row r="3" spans="1:28" s="53" customFormat="1" ht="15" customHeight="1" x14ac:dyDescent="0.25">
      <c r="A3" s="537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7"/>
    </row>
    <row r="4" spans="1:28" s="53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5" customHeight="1" x14ac:dyDescent="0.2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5" customHeight="1" x14ac:dyDescent="0.2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5" customHeight="1" x14ac:dyDescent="0.2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5" customHeight="1" x14ac:dyDescent="0.2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5" customHeight="1" x14ac:dyDescent="0.2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>
        <v>1</v>
      </c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1</v>
      </c>
      <c r="AB9" s="225">
        <f t="shared" si="1"/>
        <v>1</v>
      </c>
    </row>
    <row r="10" spans="1:28" s="53" customFormat="1" ht="25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>
        <v>2</v>
      </c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2</v>
      </c>
      <c r="AB12" s="225">
        <f t="shared" si="1"/>
        <v>2</v>
      </c>
    </row>
    <row r="13" spans="1:28" s="53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5" customHeight="1" x14ac:dyDescent="0.2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5" customHeight="1" x14ac:dyDescent="0.2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5" customHeight="1" x14ac:dyDescent="0.2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5" customHeight="1" x14ac:dyDescent="0.2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5" customHeight="1" x14ac:dyDescent="0.2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5" customHeight="1" x14ac:dyDescent="0.2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5" customHeight="1" x14ac:dyDescent="0.2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5" customHeight="1" x14ac:dyDescent="0.2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2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3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3</v>
      </c>
      <c r="AB48" s="226">
        <f>Z48+AA48</f>
        <v>3</v>
      </c>
    </row>
    <row r="49" spans="1:28" s="53" customFormat="1" ht="10" customHeight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25">
      <c r="A50" s="537" t="s">
        <v>78</v>
      </c>
      <c r="B50" s="537" t="s">
        <v>139</v>
      </c>
      <c r="C50" s="537"/>
      <c r="D50" s="537" t="s">
        <v>127</v>
      </c>
      <c r="E50" s="537"/>
      <c r="F50" s="537" t="s">
        <v>128</v>
      </c>
      <c r="G50" s="537"/>
      <c r="H50" s="537" t="s">
        <v>129</v>
      </c>
      <c r="I50" s="537"/>
      <c r="J50" s="537" t="s">
        <v>130</v>
      </c>
      <c r="K50" s="537"/>
      <c r="L50" s="537" t="s">
        <v>131</v>
      </c>
      <c r="M50" s="537"/>
      <c r="N50" s="537" t="s">
        <v>132</v>
      </c>
      <c r="O50" s="537"/>
      <c r="P50" s="537" t="s">
        <v>133</v>
      </c>
      <c r="Q50" s="537"/>
      <c r="R50" s="537" t="s">
        <v>134</v>
      </c>
      <c r="S50" s="537"/>
      <c r="T50" s="537" t="s">
        <v>135</v>
      </c>
      <c r="U50" s="537"/>
      <c r="V50" s="537" t="s">
        <v>136</v>
      </c>
      <c r="W50" s="537"/>
      <c r="X50" s="537" t="s">
        <v>96</v>
      </c>
      <c r="Y50" s="537"/>
      <c r="Z50" s="537" t="s">
        <v>41</v>
      </c>
      <c r="AA50" s="537"/>
      <c r="AB50" s="537" t="s">
        <v>77</v>
      </c>
    </row>
    <row r="51" spans="1:28" s="53" customFormat="1" ht="15" customHeight="1" x14ac:dyDescent="0.25">
      <c r="A51" s="537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7"/>
    </row>
    <row r="52" spans="1:28" s="53" customFormat="1" ht="25" customHeight="1" x14ac:dyDescent="0.2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5" customHeight="1" x14ac:dyDescent="0.2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2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10" customHeight="1" x14ac:dyDescent="0.25"/>
    <row r="56" spans="1:28" s="60" customFormat="1" ht="13.4" customHeight="1" x14ac:dyDescent="0.35">
      <c r="A56" s="58" t="s">
        <v>81</v>
      </c>
    </row>
    <row r="57" spans="1:28" s="60" customFormat="1" ht="13.4" customHeight="1" x14ac:dyDescent="0.35">
      <c r="A57" s="382" t="s">
        <v>140</v>
      </c>
    </row>
    <row r="58" spans="1:28" s="60" customFormat="1" ht="13.4" customHeight="1" x14ac:dyDescent="0.35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5" customHeight="1" x14ac:dyDescent="0.35">
      <c r="A60" s="527" t="s">
        <v>427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8" s="476" customFormat="1" ht="14.25" customHeight="1" x14ac:dyDescent="0.35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H/pxUfbG7QAnP2KKD1DAlAuInBkOkwFL74z8BiRS7VXRsRlxW4q1HiArt5wrXZQl3Fepdd/JiCDKw8SJ/MKrDQ==" saltValue="pZ7YLSRUGoadfOtF01ayW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0" activePane="bottomRight" state="frozen"/>
      <selection pane="topRight"/>
      <selection pane="bottomLeft"/>
      <selection pane="bottomRight" activeCell="E12" sqref="E12"/>
    </sheetView>
  </sheetViews>
  <sheetFormatPr defaultColWidth="9.1796875" defaultRowHeight="13.5" x14ac:dyDescent="0.35"/>
  <cols>
    <col min="1" max="1" width="30.7265625" style="65" customWidth="1"/>
    <col min="2" max="3" width="8.7265625" style="92" customWidth="1"/>
    <col min="4" max="11" width="8.7265625" style="65" customWidth="1"/>
    <col min="12" max="13" width="8.7265625" style="92" customWidth="1"/>
    <col min="14" max="18" width="8.7265625" style="65" customWidth="1"/>
    <col min="19" max="16384" width="9.1796875" style="65"/>
  </cols>
  <sheetData>
    <row r="1" spans="1:18" ht="40" customHeight="1" x14ac:dyDescent="0.35">
      <c r="A1" s="543" t="s">
        <v>439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s="53" customFormat="1" ht="34.5" customHeight="1" x14ac:dyDescent="0.25">
      <c r="A2" s="537" t="s">
        <v>141</v>
      </c>
      <c r="B2" s="542" t="s">
        <v>142</v>
      </c>
      <c r="C2" s="542"/>
      <c r="D2" s="542" t="s">
        <v>143</v>
      </c>
      <c r="E2" s="542"/>
      <c r="F2" s="542" t="s">
        <v>490</v>
      </c>
      <c r="G2" s="542"/>
      <c r="H2" s="542" t="s">
        <v>145</v>
      </c>
      <c r="I2" s="542"/>
      <c r="J2" s="542" t="s">
        <v>146</v>
      </c>
      <c r="K2" s="542"/>
      <c r="L2" s="542" t="s">
        <v>147</v>
      </c>
      <c r="M2" s="542"/>
      <c r="N2" s="542" t="s">
        <v>148</v>
      </c>
      <c r="O2" s="542"/>
      <c r="P2" s="537" t="s">
        <v>41</v>
      </c>
      <c r="Q2" s="537"/>
      <c r="R2" s="537" t="s">
        <v>41</v>
      </c>
    </row>
    <row r="3" spans="1:18" s="53" customFormat="1" ht="15" customHeight="1" x14ac:dyDescent="0.25">
      <c r="A3" s="537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7"/>
    </row>
    <row r="4" spans="1:18" s="53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5" customHeight="1" x14ac:dyDescent="0.2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5" customHeight="1" x14ac:dyDescent="0.2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5" customHeight="1" x14ac:dyDescent="0.2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5" customHeight="1" x14ac:dyDescent="0.2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5" customHeight="1" x14ac:dyDescent="0.2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5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5" customHeight="1" x14ac:dyDescent="0.25">
      <c r="A11" s="374" t="s">
        <v>46</v>
      </c>
      <c r="B11" s="314"/>
      <c r="C11" s="358">
        <v>1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5" customHeight="1" x14ac:dyDescent="0.25">
      <c r="A12" s="374" t="s">
        <v>47</v>
      </c>
      <c r="B12" s="314">
        <v>2</v>
      </c>
      <c r="C12" s="358">
        <v>17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2</v>
      </c>
      <c r="Q12" s="225">
        <f t="shared" si="0"/>
        <v>17</v>
      </c>
      <c r="R12" s="225">
        <f t="shared" si="1"/>
        <v>19</v>
      </c>
    </row>
    <row r="13" spans="1:18" s="53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5" customHeight="1" x14ac:dyDescent="0.2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5" customHeight="1" x14ac:dyDescent="0.2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5" customHeight="1" x14ac:dyDescent="0.2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5" customHeight="1" x14ac:dyDescent="0.2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5" customHeight="1" x14ac:dyDescent="0.2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5" customHeight="1" x14ac:dyDescent="0.2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5" customHeight="1" x14ac:dyDescent="0.2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5" customHeight="1" x14ac:dyDescent="0.2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25">
      <c r="A48" s="68" t="s">
        <v>77</v>
      </c>
      <c r="B48" s="226">
        <f>SUM(B4:B47)</f>
        <v>2</v>
      </c>
      <c r="C48" s="282">
        <f t="shared" ref="C48:O48" si="2">SUM(C4:C47)</f>
        <v>18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>SUM(P4:P47)</f>
        <v>2</v>
      </c>
      <c r="Q48" s="226">
        <f>SUM(Q4:Q47)</f>
        <v>18</v>
      </c>
      <c r="R48" s="226">
        <f>P48+Q48</f>
        <v>20</v>
      </c>
    </row>
    <row r="49" spans="1:18" s="84" customFormat="1" ht="10" customHeight="1" x14ac:dyDescent="0.2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5" customHeight="1" x14ac:dyDescent="0.2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5" customHeight="1" x14ac:dyDescent="0.2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5" customHeight="1" x14ac:dyDescent="0.2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2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10" customHeight="1" x14ac:dyDescent="0.25">
      <c r="A54" s="52"/>
      <c r="B54" s="88"/>
      <c r="C54" s="88"/>
      <c r="D54" s="88"/>
    </row>
    <row r="55" spans="1:18" s="60" customFormat="1" ht="13.4" customHeight="1" x14ac:dyDescent="0.35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4" customHeight="1" x14ac:dyDescent="0.35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4" customHeight="1" x14ac:dyDescent="0.35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4" customHeight="1" x14ac:dyDescent="0.35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5" customHeight="1" x14ac:dyDescent="0.35">
      <c r="A60" s="527" t="s">
        <v>427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18" s="60" customFormat="1" ht="12" customHeight="1" x14ac:dyDescent="0.35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Qy/6BaCoa43G2HN6oNeQ2eCZo0MdYcKKGsWnl0eGthmA3C2mVoDepFftEYF8dEmh/xihYIONW/wYWblcWQCA7w==" saltValue="1aCaqAAyVRBX8nqUeNF+Xg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37" activePane="bottomRight" state="frozen"/>
      <selection pane="topRight"/>
      <selection pane="bottomLeft"/>
      <selection pane="bottomRight" activeCell="J10" sqref="J10"/>
    </sheetView>
  </sheetViews>
  <sheetFormatPr defaultColWidth="9.1796875" defaultRowHeight="13.5" x14ac:dyDescent="0.35"/>
  <cols>
    <col min="1" max="1" width="30.7265625" style="102" customWidth="1"/>
    <col min="2" max="5" width="8.7265625" style="102" customWidth="1"/>
    <col min="6" max="15" width="8.7265625" style="103" customWidth="1"/>
    <col min="16" max="23" width="8.7265625" style="102" customWidth="1"/>
    <col min="24" max="25" width="8.7265625" style="65" customWidth="1"/>
    <col min="26" max="26" width="8.7265625" style="102" customWidth="1"/>
    <col min="27" max="32" width="8.7265625" style="93" customWidth="1"/>
    <col min="33" max="16384" width="9.1796875" style="93"/>
  </cols>
  <sheetData>
    <row r="1" spans="1:26" ht="30" customHeight="1" x14ac:dyDescent="0.25">
      <c r="A1" s="545" t="s">
        <v>153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</row>
    <row r="2" spans="1:26" s="94" customFormat="1" ht="40" customHeight="1" x14ac:dyDescent="0.2">
      <c r="A2" s="531" t="s">
        <v>154</v>
      </c>
      <c r="B2" s="531" t="s">
        <v>155</v>
      </c>
      <c r="C2" s="531"/>
      <c r="D2" s="531" t="s">
        <v>156</v>
      </c>
      <c r="E2" s="531"/>
      <c r="F2" s="531" t="s">
        <v>157</v>
      </c>
      <c r="G2" s="531"/>
      <c r="H2" s="531" t="s">
        <v>158</v>
      </c>
      <c r="I2" s="531"/>
      <c r="J2" s="531" t="s">
        <v>159</v>
      </c>
      <c r="K2" s="531"/>
      <c r="L2" s="531" t="s">
        <v>160</v>
      </c>
      <c r="M2" s="531"/>
      <c r="N2" s="531" t="s">
        <v>161</v>
      </c>
      <c r="O2" s="531"/>
      <c r="P2" s="531" t="s">
        <v>491</v>
      </c>
      <c r="Q2" s="531"/>
      <c r="R2" s="531" t="s">
        <v>406</v>
      </c>
      <c r="S2" s="531"/>
      <c r="T2" s="531" t="s">
        <v>407</v>
      </c>
      <c r="U2" s="531"/>
      <c r="V2" s="531" t="s">
        <v>162</v>
      </c>
      <c r="W2" s="531"/>
      <c r="X2" s="531" t="s">
        <v>41</v>
      </c>
      <c r="Y2" s="531"/>
      <c r="Z2" s="531" t="s">
        <v>77</v>
      </c>
    </row>
    <row r="3" spans="1:26" s="94" customFormat="1" ht="15" customHeight="1" x14ac:dyDescent="0.2">
      <c r="A3" s="531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31"/>
    </row>
    <row r="4" spans="1:26" s="95" customFormat="1" ht="25" customHeight="1" x14ac:dyDescent="0.2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5" customHeight="1" x14ac:dyDescent="0.2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5" customHeight="1" x14ac:dyDescent="0.2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5" customHeight="1" x14ac:dyDescent="0.2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5" customHeight="1" x14ac:dyDescent="0.2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5" customHeight="1" x14ac:dyDescent="0.2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5" customHeight="1" x14ac:dyDescent="0.2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5" customHeight="1" x14ac:dyDescent="0.2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5" customHeight="1" x14ac:dyDescent="0.2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5" customHeight="1" x14ac:dyDescent="0.2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5" customHeight="1" x14ac:dyDescent="0.2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5" customHeight="1" x14ac:dyDescent="0.2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5" customHeight="1" x14ac:dyDescent="0.2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5" customHeight="1" x14ac:dyDescent="0.2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5" customHeight="1" x14ac:dyDescent="0.2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10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4" customHeight="1" x14ac:dyDescent="0.35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4" customHeight="1" x14ac:dyDescent="0.35">
      <c r="A51" s="58" t="s">
        <v>499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4" customHeight="1" x14ac:dyDescent="0.35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5" customHeight="1" x14ac:dyDescent="0.35">
      <c r="A54" s="527" t="s">
        <v>427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5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XUxOQVfA3ghahcp29CdWv3dP/FKv5NH3Mcv/uGYm+kcT6Cc83/mFNnohEVMvXUR01Bjc3uyj6Fp7rWpNuRBYFw==" saltValue="jzcdCbb4akinYYVU46d+/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P40" activePane="bottomRight" state="frozen"/>
      <selection pane="topRight"/>
      <selection pane="bottomLeft"/>
      <selection pane="bottomRight" activeCell="W14" sqref="W14"/>
    </sheetView>
  </sheetViews>
  <sheetFormatPr defaultColWidth="9.1796875" defaultRowHeight="13.5" x14ac:dyDescent="0.35"/>
  <cols>
    <col min="1" max="1" width="30.7265625" style="110" customWidth="1"/>
    <col min="2" max="29" width="8.7265625" style="110" customWidth="1"/>
    <col min="30" max="31" width="8.7265625" style="92" customWidth="1"/>
    <col min="32" max="32" width="8.7265625" style="110" customWidth="1"/>
    <col min="33" max="16384" width="9.1796875" style="110"/>
  </cols>
  <sheetData>
    <row r="1" spans="1:32" s="104" customFormat="1" ht="30" customHeight="1" x14ac:dyDescent="0.25">
      <c r="A1" s="545" t="s">
        <v>163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</row>
    <row r="2" spans="1:32" s="105" customFormat="1" ht="40" customHeight="1" x14ac:dyDescent="0.2">
      <c r="A2" s="537" t="s">
        <v>154</v>
      </c>
      <c r="B2" s="537" t="s">
        <v>155</v>
      </c>
      <c r="C2" s="537"/>
      <c r="D2" s="537" t="s">
        <v>164</v>
      </c>
      <c r="E2" s="537"/>
      <c r="F2" s="537" t="s">
        <v>165</v>
      </c>
      <c r="G2" s="537"/>
      <c r="H2" s="537" t="s">
        <v>166</v>
      </c>
      <c r="I2" s="537"/>
      <c r="J2" s="537" t="s">
        <v>158</v>
      </c>
      <c r="K2" s="537"/>
      <c r="L2" s="537" t="s">
        <v>167</v>
      </c>
      <c r="M2" s="537"/>
      <c r="N2" s="537" t="s">
        <v>168</v>
      </c>
      <c r="O2" s="537"/>
      <c r="P2" s="537" t="s">
        <v>169</v>
      </c>
      <c r="Q2" s="537"/>
      <c r="R2" s="537" t="s">
        <v>170</v>
      </c>
      <c r="S2" s="537"/>
      <c r="T2" s="537" t="s">
        <v>171</v>
      </c>
      <c r="U2" s="537"/>
      <c r="V2" s="537" t="s">
        <v>172</v>
      </c>
      <c r="W2" s="537"/>
      <c r="X2" s="537" t="s">
        <v>491</v>
      </c>
      <c r="Y2" s="537"/>
      <c r="Z2" s="537" t="s">
        <v>406</v>
      </c>
      <c r="AA2" s="537"/>
      <c r="AB2" s="537" t="s">
        <v>173</v>
      </c>
      <c r="AC2" s="537"/>
      <c r="AD2" s="537" t="s">
        <v>41</v>
      </c>
      <c r="AE2" s="537"/>
      <c r="AF2" s="537" t="s">
        <v>77</v>
      </c>
    </row>
    <row r="3" spans="1:32" s="105" customFormat="1" ht="15" customHeight="1" x14ac:dyDescent="0.2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7"/>
    </row>
    <row r="4" spans="1:32" s="105" customFormat="1" ht="2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5" customHeight="1" x14ac:dyDescent="0.2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5" customHeight="1" x14ac:dyDescent="0.2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5" customHeight="1" x14ac:dyDescent="0.2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5" customHeight="1" x14ac:dyDescent="0.2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5" customHeight="1" x14ac:dyDescent="0.2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5" customHeight="1" x14ac:dyDescent="0.2">
      <c r="A11" s="374" t="s">
        <v>46</v>
      </c>
      <c r="B11" s="314"/>
      <c r="C11" s="358">
        <v>1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1</v>
      </c>
      <c r="AF11" s="225">
        <f t="shared" si="1"/>
        <v>1</v>
      </c>
    </row>
    <row r="12" spans="1:32" s="105" customFormat="1" ht="25" customHeight="1" x14ac:dyDescent="0.2">
      <c r="A12" s="374" t="s">
        <v>47</v>
      </c>
      <c r="B12" s="314"/>
      <c r="C12" s="358"/>
      <c r="D12" s="314"/>
      <c r="E12" s="358"/>
      <c r="F12" s="314">
        <v>1</v>
      </c>
      <c r="G12" s="358">
        <v>3</v>
      </c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>
        <v>3</v>
      </c>
      <c r="AC12" s="358">
        <v>3</v>
      </c>
      <c r="AD12" s="225">
        <f t="shared" si="0"/>
        <v>4</v>
      </c>
      <c r="AE12" s="225">
        <f t="shared" si="0"/>
        <v>6</v>
      </c>
      <c r="AF12" s="225">
        <f t="shared" si="1"/>
        <v>10</v>
      </c>
    </row>
    <row r="13" spans="1:32" s="105" customFormat="1" ht="2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5" customHeight="1" x14ac:dyDescent="0.2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5" customHeight="1" x14ac:dyDescent="0.2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5" customHeight="1" x14ac:dyDescent="0.2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5" customHeight="1" x14ac:dyDescent="0.2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5" customHeight="1" x14ac:dyDescent="0.2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5" customHeight="1" x14ac:dyDescent="0.2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5" customHeight="1" x14ac:dyDescent="0.2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5" customHeight="1" x14ac:dyDescent="0.2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77</v>
      </c>
      <c r="B48" s="226">
        <f>SUM(B4:B47)</f>
        <v>0</v>
      </c>
      <c r="C48" s="226">
        <f t="shared" ref="C48:AC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3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3</v>
      </c>
      <c r="AC48" s="226">
        <f t="shared" si="2"/>
        <v>3</v>
      </c>
      <c r="AD48" s="226">
        <f>SUM(AD4:AD47)</f>
        <v>4</v>
      </c>
      <c r="AE48" s="226">
        <f>SUM(AE4:AE47)</f>
        <v>7</v>
      </c>
      <c r="AF48" s="226">
        <f>AD48+AE48</f>
        <v>11</v>
      </c>
    </row>
    <row r="49" spans="1:31" s="106" customFormat="1" ht="10" customHeight="1" x14ac:dyDescent="0.2">
      <c r="AD49" s="52"/>
      <c r="AE49" s="107"/>
    </row>
    <row r="50" spans="1:31" s="108" customFormat="1" ht="13.4" customHeight="1" x14ac:dyDescent="0.35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4" customHeight="1" x14ac:dyDescent="0.35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4" customHeight="1" x14ac:dyDescent="0.35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5" customHeight="1" x14ac:dyDescent="0.35">
      <c r="A54" s="527" t="s">
        <v>427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89"/>
      <c r="AE54" s="89"/>
    </row>
    <row r="55" spans="1:31" s="108" customFormat="1" ht="12" customHeight="1" x14ac:dyDescent="0.35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IYFDJhlNQGbPWGvxxsr7bqZCEjUktKma2h3YAU+p5CosnMS98LWY1aObCR6e+tBHElHtxvRLj6pJ47Bpx6fpQw==" saltValue="5kIpGmGOomSjiue20rRiz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0" activePane="bottomLeft" state="frozen"/>
      <selection pane="bottomLeft" activeCell="E9" sqref="E9"/>
    </sheetView>
  </sheetViews>
  <sheetFormatPr defaultColWidth="9.1796875" defaultRowHeight="12.5" x14ac:dyDescent="0.25"/>
  <cols>
    <col min="1" max="1" width="30.7265625" style="40" customWidth="1"/>
    <col min="2" max="6" width="15.7265625" style="40" customWidth="1"/>
    <col min="7" max="7" width="8.7265625" style="40" customWidth="1"/>
    <col min="8" max="13" width="6.7265625" style="40" customWidth="1"/>
    <col min="14" max="16384" width="9.1796875" style="40"/>
  </cols>
  <sheetData>
    <row r="1" spans="1:7" ht="40" customHeight="1" x14ac:dyDescent="0.4">
      <c r="A1" s="546" t="s">
        <v>14</v>
      </c>
      <c r="B1" s="547"/>
      <c r="C1" s="547"/>
      <c r="D1" s="547"/>
      <c r="E1" s="547"/>
      <c r="F1" s="547"/>
      <c r="G1" s="547"/>
    </row>
    <row r="2" spans="1:7" s="112" customFormat="1" ht="24" customHeight="1" x14ac:dyDescent="0.2">
      <c r="A2" s="549" t="s">
        <v>175</v>
      </c>
      <c r="B2" s="549" t="s">
        <v>176</v>
      </c>
      <c r="C2" s="549" t="s">
        <v>177</v>
      </c>
      <c r="D2" s="549" t="s">
        <v>178</v>
      </c>
      <c r="E2" s="549" t="s">
        <v>179</v>
      </c>
      <c r="F2" s="549" t="s">
        <v>180</v>
      </c>
      <c r="G2" s="549" t="s">
        <v>77</v>
      </c>
    </row>
    <row r="3" spans="1:7" s="112" customFormat="1" ht="24" customHeight="1" x14ac:dyDescent="0.2">
      <c r="A3" s="550"/>
      <c r="B3" s="551"/>
      <c r="C3" s="551"/>
      <c r="D3" s="551"/>
      <c r="E3" s="551"/>
      <c r="F3" s="551"/>
      <c r="G3" s="551"/>
    </row>
    <row r="4" spans="1:7" s="112" customFormat="1" ht="25" customHeight="1" x14ac:dyDescent="0.2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5" customHeight="1" x14ac:dyDescent="0.2">
      <c r="A5" s="374" t="s">
        <v>414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5" customHeight="1" x14ac:dyDescent="0.2">
      <c r="A6" s="374" t="s">
        <v>415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5" customHeight="1" x14ac:dyDescent="0.2">
      <c r="A7" s="374" t="s">
        <v>416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5" customHeight="1" x14ac:dyDescent="0.2">
      <c r="A8" s="374" t="s">
        <v>417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5" customHeight="1" x14ac:dyDescent="0.2">
      <c r="A9" s="374" t="s">
        <v>418</v>
      </c>
      <c r="B9" s="361"/>
      <c r="C9" s="361"/>
      <c r="D9" s="361"/>
      <c r="E9" s="361"/>
      <c r="F9" s="361">
        <v>1</v>
      </c>
      <c r="G9" s="225">
        <f t="shared" si="0"/>
        <v>1</v>
      </c>
    </row>
    <row r="10" spans="1:7" s="112" customFormat="1" ht="25" customHeight="1" x14ac:dyDescent="0.2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5" customHeight="1" x14ac:dyDescent="0.2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5" customHeight="1" x14ac:dyDescent="0.2">
      <c r="A12" s="374" t="s">
        <v>47</v>
      </c>
      <c r="B12" s="361"/>
      <c r="C12" s="361"/>
      <c r="D12" s="361"/>
      <c r="E12" s="361"/>
      <c r="F12" s="361">
        <v>3</v>
      </c>
      <c r="G12" s="225">
        <f t="shared" si="0"/>
        <v>3</v>
      </c>
    </row>
    <row r="13" spans="1:7" s="112" customFormat="1" ht="25" customHeight="1" x14ac:dyDescent="0.2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5" customHeight="1" x14ac:dyDescent="0.2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5" customHeight="1" x14ac:dyDescent="0.2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5" customHeight="1" x14ac:dyDescent="0.2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5" customHeight="1" x14ac:dyDescent="0.2">
      <c r="A17" s="374" t="s">
        <v>509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5" customHeight="1" x14ac:dyDescent="0.2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5" customHeight="1" x14ac:dyDescent="0.2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5" customHeight="1" x14ac:dyDescent="0.2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5" customHeight="1" x14ac:dyDescent="0.2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5" customHeight="1" x14ac:dyDescent="0.2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5" customHeight="1" x14ac:dyDescent="0.2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5" customHeight="1" x14ac:dyDescent="0.2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5" customHeight="1" x14ac:dyDescent="0.2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5" customHeight="1" x14ac:dyDescent="0.2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5" customHeight="1" x14ac:dyDescent="0.2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5" customHeight="1" x14ac:dyDescent="0.2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5" customHeight="1" x14ac:dyDescent="0.2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5" customHeight="1" x14ac:dyDescent="0.2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5" customHeight="1" x14ac:dyDescent="0.2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5" customHeight="1" x14ac:dyDescent="0.2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5" customHeight="1" x14ac:dyDescent="0.2">
      <c r="A33" s="374" t="s">
        <v>419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5" customHeight="1" x14ac:dyDescent="0.2">
      <c r="A34" s="374" t="s">
        <v>420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5" customHeight="1" x14ac:dyDescent="0.2">
      <c r="A35" s="374" t="s">
        <v>421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5" customHeight="1" x14ac:dyDescent="0.2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5" customHeight="1" x14ac:dyDescent="0.2">
      <c r="A37" s="374" t="s">
        <v>422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5" customHeight="1" x14ac:dyDescent="0.2">
      <c r="A38" s="374" t="s">
        <v>423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5" customHeight="1" x14ac:dyDescent="0.2">
      <c r="A39" s="374" t="s">
        <v>424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5" customHeight="1" x14ac:dyDescent="0.2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5" customHeight="1" x14ac:dyDescent="0.2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5" customHeight="1" x14ac:dyDescent="0.2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5" customHeight="1" x14ac:dyDescent="0.2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5" customHeight="1" x14ac:dyDescent="0.2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5" customHeight="1" x14ac:dyDescent="0.2">
      <c r="A45" s="374" t="s">
        <v>425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5" customHeight="1" x14ac:dyDescent="0.2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5" customHeight="1" x14ac:dyDescent="0.2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4</v>
      </c>
      <c r="G48" s="226">
        <f>SUM(B48:F48)</f>
        <v>4</v>
      </c>
    </row>
    <row r="49" spans="1:13" s="112" customFormat="1" ht="10" customHeight="1" x14ac:dyDescent="0.2">
      <c r="A49" s="548"/>
      <c r="B49" s="548"/>
      <c r="C49" s="548"/>
      <c r="D49" s="548"/>
      <c r="E49" s="548"/>
      <c r="F49" s="548"/>
    </row>
    <row r="50" spans="1:13" s="113" customFormat="1" ht="13.4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4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4" customHeight="1" x14ac:dyDescent="0.35">
      <c r="A52" s="90" t="s">
        <v>182</v>
      </c>
    </row>
    <row r="53" spans="1:13" s="113" customFormat="1" ht="13.4" customHeight="1" x14ac:dyDescent="0.35">
      <c r="A53" s="90" t="s">
        <v>183</v>
      </c>
    </row>
    <row r="54" spans="1:13" s="113" customFormat="1" ht="13.4" customHeight="1" x14ac:dyDescent="0.35">
      <c r="A54" s="90" t="s">
        <v>184</v>
      </c>
    </row>
    <row r="55" spans="1:13" s="113" customFormat="1" ht="13.4" customHeight="1" x14ac:dyDescent="0.35">
      <c r="A55" s="90" t="s">
        <v>185</v>
      </c>
    </row>
    <row r="56" spans="1:13" s="113" customFormat="1" ht="13.4" customHeight="1" x14ac:dyDescent="0.35">
      <c r="A56" s="90" t="s">
        <v>186</v>
      </c>
    </row>
    <row r="57" spans="1:13" s="113" customFormat="1" ht="13.4" customHeight="1" x14ac:dyDescent="0.35">
      <c r="A57" s="109" t="s">
        <v>549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4" customHeight="1" x14ac:dyDescent="0.35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5" customHeight="1" x14ac:dyDescent="0.2">
      <c r="A59" s="527" t="s">
        <v>427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</row>
    <row r="60" spans="1:13" s="113" customFormat="1" ht="12" customHeight="1" x14ac:dyDescent="0.2">
      <c r="A60" s="61"/>
    </row>
  </sheetData>
  <sheetProtection algorithmName="SHA-512" hashValue="eBQ2d2cOAfobzMv4lv2t1HPPeNRSKylEkT+7V3HzCKrVE8oNgvlVJ/r8N7UYpDFSAdKsVZVn088ZY8A2J6csPg==" saltValue="Bl7MTN+Zv1VKvS5qo78vV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3" activePane="bottomRight" state="frozen"/>
      <selection pane="topRight"/>
      <selection pane="bottomLeft"/>
      <selection pane="bottomRight" activeCell="J12" sqref="J12"/>
    </sheetView>
  </sheetViews>
  <sheetFormatPr defaultColWidth="9.1796875" defaultRowHeight="12.5" x14ac:dyDescent="0.25"/>
  <cols>
    <col min="1" max="1" width="30.7265625" style="115" customWidth="1"/>
    <col min="2" max="14" width="8.7265625" style="115" customWidth="1"/>
    <col min="15" max="16384" width="9.1796875" style="115"/>
  </cols>
  <sheetData>
    <row r="1" spans="1:14" s="114" customFormat="1" ht="40" customHeight="1" x14ac:dyDescent="0.25">
      <c r="A1" s="552" t="s">
        <v>15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40" customHeight="1" x14ac:dyDescent="0.25">
      <c r="A2" s="540" t="s">
        <v>187</v>
      </c>
      <c r="B2" s="540" t="s">
        <v>188</v>
      </c>
      <c r="C2" s="540"/>
      <c r="D2" s="540" t="s">
        <v>189</v>
      </c>
      <c r="E2" s="540"/>
      <c r="F2" s="540" t="s">
        <v>190</v>
      </c>
      <c r="G2" s="540"/>
      <c r="H2" s="540" t="s">
        <v>191</v>
      </c>
      <c r="I2" s="553"/>
      <c r="J2" s="540" t="s">
        <v>192</v>
      </c>
      <c r="K2" s="553"/>
      <c r="L2" s="540" t="s">
        <v>41</v>
      </c>
      <c r="M2" s="540"/>
      <c r="N2" s="540" t="s">
        <v>77</v>
      </c>
    </row>
    <row r="3" spans="1:14" ht="15" customHeight="1" x14ac:dyDescent="0.25">
      <c r="A3" s="553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3"/>
    </row>
    <row r="4" spans="1:14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5" customHeight="1" x14ac:dyDescent="0.2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5" customHeight="1" x14ac:dyDescent="0.2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5" customHeight="1" x14ac:dyDescent="0.2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5" customHeight="1" x14ac:dyDescent="0.2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5" customHeight="1" x14ac:dyDescent="0.2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5" customHeight="1" x14ac:dyDescent="0.25">
      <c r="A10" s="374" t="s">
        <v>45</v>
      </c>
      <c r="B10" s="314"/>
      <c r="C10" s="358"/>
      <c r="D10" s="314"/>
      <c r="E10" s="358">
        <v>2</v>
      </c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2</v>
      </c>
      <c r="N10" s="279">
        <f t="shared" si="1"/>
        <v>2</v>
      </c>
    </row>
    <row r="11" spans="1:14" ht="25" customHeight="1" x14ac:dyDescent="0.25">
      <c r="A11" s="374" t="s">
        <v>46</v>
      </c>
      <c r="B11" s="314"/>
      <c r="C11" s="358"/>
      <c r="D11" s="314"/>
      <c r="E11" s="358">
        <v>2</v>
      </c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2</v>
      </c>
      <c r="N11" s="279">
        <f t="shared" si="1"/>
        <v>2</v>
      </c>
    </row>
    <row r="12" spans="1:14" ht="25" customHeight="1" x14ac:dyDescent="0.25">
      <c r="A12" s="374" t="s">
        <v>47</v>
      </c>
      <c r="B12" s="314"/>
      <c r="C12" s="358"/>
      <c r="D12" s="314">
        <v>1</v>
      </c>
      <c r="E12" s="358">
        <v>1</v>
      </c>
      <c r="F12" s="314"/>
      <c r="G12" s="358"/>
      <c r="H12" s="314">
        <v>2</v>
      </c>
      <c r="I12" s="358">
        <v>17</v>
      </c>
      <c r="J12" s="314"/>
      <c r="K12" s="358"/>
      <c r="L12" s="279">
        <f t="shared" si="0"/>
        <v>3</v>
      </c>
      <c r="M12" s="279">
        <f t="shared" si="0"/>
        <v>18</v>
      </c>
      <c r="N12" s="279">
        <f t="shared" si="1"/>
        <v>21</v>
      </c>
    </row>
    <row r="13" spans="1:14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5" customHeight="1" x14ac:dyDescent="0.2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5" customHeight="1" x14ac:dyDescent="0.2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5" customHeight="1" x14ac:dyDescent="0.2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5" customHeight="1" x14ac:dyDescent="0.2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5" customHeight="1" x14ac:dyDescent="0.2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5" customHeight="1" x14ac:dyDescent="0.2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5" customHeight="1" x14ac:dyDescent="0.2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5" customHeight="1" x14ac:dyDescent="0.2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5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17</v>
      </c>
      <c r="J48" s="281">
        <f t="shared" si="2"/>
        <v>0</v>
      </c>
      <c r="K48" s="281">
        <f t="shared" si="2"/>
        <v>0</v>
      </c>
      <c r="L48" s="280">
        <f t="shared" si="2"/>
        <v>3</v>
      </c>
      <c r="M48" s="280">
        <f>SUM(M4:M47)</f>
        <v>22</v>
      </c>
      <c r="N48" s="280">
        <f>L48+M48</f>
        <v>25</v>
      </c>
    </row>
    <row r="49" spans="1:14" ht="10" customHeight="1" x14ac:dyDescent="0.25"/>
    <row r="50" spans="1:14" s="116" customFormat="1" ht="13.4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4" customHeight="1" x14ac:dyDescent="0.35">
      <c r="A51" s="465" t="s">
        <v>508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4" customHeight="1" x14ac:dyDescent="0.35">
      <c r="A52" s="465" t="s">
        <v>506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4" customHeight="1" x14ac:dyDescent="0.35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5" customHeight="1" x14ac:dyDescent="0.2">
      <c r="A55" s="527" t="s">
        <v>427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F0MFVyeTYzhXzHOObGAlFPXjCiEHTpDwYDKgwCtk4ptgjKtM3n2uZMcZ2vvrwl9DaGYet2046CwCGx0nxz7SAw==" saltValue="C1y4sdExTqpAsjGpng3Tf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D46" activePane="bottomRight" state="frozen"/>
      <selection pane="topRight"/>
      <selection pane="bottomLeft"/>
      <selection pane="bottomRight" activeCell="K14" sqref="K14"/>
    </sheetView>
  </sheetViews>
  <sheetFormatPr defaultColWidth="9.1796875" defaultRowHeight="13.5" x14ac:dyDescent="0.25"/>
  <cols>
    <col min="1" max="1" width="30.7265625" style="76" customWidth="1"/>
    <col min="2" max="15" width="8.7265625" style="76" customWidth="1"/>
    <col min="16" max="18" width="8.7265625" style="114" customWidth="1"/>
    <col min="19" max="16384" width="9.1796875" style="76"/>
  </cols>
  <sheetData>
    <row r="1" spans="1:21" ht="48" customHeight="1" x14ac:dyDescent="0.25">
      <c r="A1" s="555" t="s">
        <v>446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6"/>
      <c r="P1" s="534" t="s">
        <v>83</v>
      </c>
      <c r="Q1" s="535"/>
      <c r="R1" s="536"/>
    </row>
    <row r="2" spans="1:21" ht="15" customHeight="1" x14ac:dyDescent="0.25">
      <c r="A2" s="557" t="s">
        <v>125</v>
      </c>
      <c r="B2" s="557" t="s">
        <v>193</v>
      </c>
      <c r="C2" s="557"/>
      <c r="D2" s="557" t="s">
        <v>194</v>
      </c>
      <c r="E2" s="557"/>
      <c r="F2" s="557" t="s">
        <v>195</v>
      </c>
      <c r="G2" s="557"/>
      <c r="H2" s="557" t="s">
        <v>196</v>
      </c>
      <c r="I2" s="557"/>
      <c r="J2" s="557" t="s">
        <v>197</v>
      </c>
      <c r="K2" s="557"/>
      <c r="L2" s="557" t="s">
        <v>500</v>
      </c>
      <c r="M2" s="557"/>
      <c r="N2" s="557" t="s">
        <v>198</v>
      </c>
      <c r="O2" s="557"/>
      <c r="P2" s="540" t="s">
        <v>41</v>
      </c>
      <c r="Q2" s="540"/>
      <c r="R2" s="540" t="s">
        <v>77</v>
      </c>
    </row>
    <row r="3" spans="1:21" ht="15" customHeight="1" x14ac:dyDescent="0.25">
      <c r="A3" s="55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4"/>
    </row>
    <row r="4" spans="1:2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5" customHeight="1" x14ac:dyDescent="0.2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5" customHeight="1" x14ac:dyDescent="0.2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>
        <v>1</v>
      </c>
      <c r="O6" s="358"/>
      <c r="P6" s="279">
        <f t="shared" si="0"/>
        <v>1</v>
      </c>
      <c r="Q6" s="279">
        <f t="shared" si="0"/>
        <v>0</v>
      </c>
      <c r="R6" s="279">
        <f t="shared" si="1"/>
        <v>1</v>
      </c>
      <c r="S6" s="119">
        <f>'Quadro 1'!X6</f>
        <v>1</v>
      </c>
      <c r="T6" s="119">
        <f>'Quadro 1'!Y6</f>
        <v>0</v>
      </c>
      <c r="U6" s="119">
        <f>'Quadro 1'!Z6</f>
        <v>1</v>
      </c>
    </row>
    <row r="7" spans="1:21" ht="25" customHeight="1" x14ac:dyDescent="0.2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5" customHeight="1" x14ac:dyDescent="0.2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5" customHeight="1" x14ac:dyDescent="0.2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>
        <v>2</v>
      </c>
      <c r="P9" s="279">
        <f t="shared" si="0"/>
        <v>0</v>
      </c>
      <c r="Q9" s="279">
        <f t="shared" si="0"/>
        <v>2</v>
      </c>
      <c r="R9" s="279">
        <f t="shared" si="1"/>
        <v>2</v>
      </c>
      <c r="S9" s="119">
        <f>'Quadro 1'!X9</f>
        <v>0</v>
      </c>
      <c r="T9" s="119">
        <f>'Quadro 1'!Y9</f>
        <v>2</v>
      </c>
      <c r="U9" s="119">
        <f>'Quadro 1'!Z9</f>
        <v>2</v>
      </c>
    </row>
    <row r="10" spans="1:21" ht="25" customHeight="1" x14ac:dyDescent="0.25">
      <c r="A10" s="374" t="s">
        <v>45</v>
      </c>
      <c r="B10" s="366"/>
      <c r="C10" s="367">
        <v>1</v>
      </c>
      <c r="D10" s="314"/>
      <c r="E10" s="358">
        <v>7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0</v>
      </c>
      <c r="Q10" s="279">
        <f t="shared" si="0"/>
        <v>8</v>
      </c>
      <c r="R10" s="279">
        <f t="shared" si="1"/>
        <v>8</v>
      </c>
      <c r="S10" s="119">
        <f>'Quadro 1'!X10</f>
        <v>0</v>
      </c>
      <c r="T10" s="119">
        <f>'Quadro 1'!Y10</f>
        <v>8</v>
      </c>
      <c r="U10" s="119">
        <f>'Quadro 1'!Z10</f>
        <v>8</v>
      </c>
    </row>
    <row r="11" spans="1:21" ht="25" customHeight="1" x14ac:dyDescent="0.25">
      <c r="A11" s="374" t="s">
        <v>46</v>
      </c>
      <c r="B11" s="366"/>
      <c r="C11" s="367"/>
      <c r="D11" s="314"/>
      <c r="E11" s="358">
        <v>3</v>
      </c>
      <c r="F11" s="314"/>
      <c r="G11" s="358"/>
      <c r="H11" s="314"/>
      <c r="I11" s="358">
        <v>1</v>
      </c>
      <c r="J11" s="314"/>
      <c r="K11" s="358"/>
      <c r="L11" s="314"/>
      <c r="M11" s="358"/>
      <c r="N11" s="314"/>
      <c r="O11" s="358"/>
      <c r="P11" s="279">
        <f t="shared" si="0"/>
        <v>0</v>
      </c>
      <c r="Q11" s="279">
        <f t="shared" si="0"/>
        <v>4</v>
      </c>
      <c r="R11" s="279">
        <f t="shared" si="1"/>
        <v>4</v>
      </c>
      <c r="S11" s="119">
        <f>'Quadro 1'!X11</f>
        <v>0</v>
      </c>
      <c r="T11" s="119">
        <f>'Quadro 1'!Y11</f>
        <v>4</v>
      </c>
      <c r="U11" s="119">
        <f>'Quadro 1'!Z11</f>
        <v>4</v>
      </c>
    </row>
    <row r="12" spans="1:21" ht="25" customHeight="1" x14ac:dyDescent="0.25">
      <c r="A12" s="374" t="s">
        <v>47</v>
      </c>
      <c r="B12" s="366">
        <v>2</v>
      </c>
      <c r="C12" s="367">
        <v>1</v>
      </c>
      <c r="D12" s="314">
        <v>3</v>
      </c>
      <c r="E12" s="358">
        <v>6</v>
      </c>
      <c r="F12" s="314"/>
      <c r="G12" s="358">
        <v>1</v>
      </c>
      <c r="H12" s="314">
        <v>3</v>
      </c>
      <c r="I12" s="358">
        <v>13</v>
      </c>
      <c r="J12" s="314"/>
      <c r="K12" s="358">
        <v>8</v>
      </c>
      <c r="L12" s="314"/>
      <c r="M12" s="358"/>
      <c r="N12" s="314"/>
      <c r="O12" s="358"/>
      <c r="P12" s="279">
        <f t="shared" si="0"/>
        <v>8</v>
      </c>
      <c r="Q12" s="279">
        <f t="shared" si="0"/>
        <v>29</v>
      </c>
      <c r="R12" s="279">
        <f t="shared" si="1"/>
        <v>37</v>
      </c>
      <c r="S12" s="119">
        <f>'Quadro 1'!X12</f>
        <v>8</v>
      </c>
      <c r="T12" s="119">
        <f>'Quadro 1'!Y12</f>
        <v>29</v>
      </c>
      <c r="U12" s="119">
        <f>'Quadro 1'!Z12</f>
        <v>37</v>
      </c>
    </row>
    <row r="13" spans="1:2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0</v>
      </c>
      <c r="Q14" s="279">
        <f t="shared" si="0"/>
        <v>0</v>
      </c>
      <c r="R14" s="279">
        <f t="shared" si="1"/>
        <v>0</v>
      </c>
      <c r="S14" s="119">
        <f>'Quadro 1'!X14</f>
        <v>0</v>
      </c>
      <c r="T14" s="119">
        <f>'Quadro 1'!Y14</f>
        <v>0</v>
      </c>
      <c r="U14" s="119">
        <f>'Quadro 1'!Z14</f>
        <v>0</v>
      </c>
    </row>
    <row r="15" spans="1:2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5" customHeight="1" x14ac:dyDescent="0.2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5" customHeight="1" x14ac:dyDescent="0.2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5" customHeight="1" x14ac:dyDescent="0.2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5" customHeight="1" x14ac:dyDescent="0.2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5" customHeight="1" x14ac:dyDescent="0.2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5" customHeight="1" x14ac:dyDescent="0.2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5" customHeight="1" x14ac:dyDescent="0.2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5" customHeight="1" x14ac:dyDescent="0.2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2</v>
      </c>
      <c r="C48" s="281">
        <f t="shared" ref="C48:O48" si="2">SUM(C4:C47)</f>
        <v>2</v>
      </c>
      <c r="D48" s="281">
        <f t="shared" si="2"/>
        <v>3</v>
      </c>
      <c r="E48" s="281">
        <f t="shared" si="2"/>
        <v>16</v>
      </c>
      <c r="F48" s="281">
        <f t="shared" si="2"/>
        <v>0</v>
      </c>
      <c r="G48" s="281">
        <f t="shared" si="2"/>
        <v>1</v>
      </c>
      <c r="H48" s="281">
        <f t="shared" si="2"/>
        <v>3</v>
      </c>
      <c r="I48" s="281">
        <f t="shared" si="2"/>
        <v>14</v>
      </c>
      <c r="J48" s="281">
        <f t="shared" si="2"/>
        <v>0</v>
      </c>
      <c r="K48" s="281">
        <f t="shared" si="2"/>
        <v>8</v>
      </c>
      <c r="L48" s="281">
        <f t="shared" si="2"/>
        <v>0</v>
      </c>
      <c r="M48" s="281">
        <f t="shared" si="2"/>
        <v>0</v>
      </c>
      <c r="N48" s="281">
        <f t="shared" si="2"/>
        <v>1</v>
      </c>
      <c r="O48" s="281">
        <f t="shared" si="2"/>
        <v>2</v>
      </c>
      <c r="P48" s="281">
        <f>SUM(P4:P47)</f>
        <v>9</v>
      </c>
      <c r="Q48" s="281">
        <f>SUM(Q4:Q47)</f>
        <v>43</v>
      </c>
      <c r="R48" s="281">
        <f>P48+Q48</f>
        <v>52</v>
      </c>
    </row>
    <row r="49" spans="1:18" ht="10" customHeight="1" x14ac:dyDescent="0.25">
      <c r="P49" s="120">
        <f>'Quadro 1'!X48</f>
        <v>9</v>
      </c>
      <c r="Q49" s="120">
        <f>'Quadro 1'!Y48</f>
        <v>43</v>
      </c>
      <c r="R49" s="120">
        <f>'Quadro 1'!Z48</f>
        <v>52</v>
      </c>
    </row>
    <row r="50" spans="1:18" s="117" customFormat="1" ht="13.4" customHeight="1" x14ac:dyDescent="0.3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4" customHeight="1" x14ac:dyDescent="0.35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4" customHeight="1" x14ac:dyDescent="0.35">
      <c r="A52" s="376" t="s">
        <v>507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4" customHeight="1" x14ac:dyDescent="0.35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5" customHeight="1" x14ac:dyDescent="0.25">
      <c r="A55" s="527" t="s">
        <v>427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P55" s="121"/>
      <c r="Q55" s="121"/>
      <c r="R55" s="121"/>
    </row>
    <row r="56" spans="1:18" s="123" customFormat="1" ht="12" customHeight="1" x14ac:dyDescent="0.35">
      <c r="A56" s="475" t="s">
        <v>517</v>
      </c>
      <c r="P56" s="479"/>
      <c r="Q56" s="479"/>
      <c r="R56" s="479"/>
    </row>
  </sheetData>
  <sheetProtection algorithmName="SHA-512" hashValue="/JQxio9CofscL3v+Efrz77AXPSLCSVXRX+Y4oD3MWG/TnInJEs1OG0k96Ab0jvi4IJmE2Ha8YBXNEvbhuVoRIA==" saltValue="ZayRUZvYFDFDrlIs04Nl+w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S51" activePane="bottomRight" state="frozen"/>
      <selection pane="topRight"/>
      <selection pane="bottomLeft"/>
      <selection pane="bottomRight" activeCell="I15" sqref="I15"/>
    </sheetView>
  </sheetViews>
  <sheetFormatPr defaultColWidth="9.1796875" defaultRowHeight="13.5" x14ac:dyDescent="0.25"/>
  <cols>
    <col min="1" max="1" width="30.7265625" style="76" customWidth="1"/>
    <col min="2" max="7" width="8.7265625" style="76" customWidth="1"/>
    <col min="8" max="8" width="10.81640625" style="76" customWidth="1"/>
    <col min="9" max="9" width="9.453125" style="76" customWidth="1"/>
    <col min="10" max="30" width="8.7265625" style="76" customWidth="1"/>
    <col min="31" max="16384" width="9.1796875" style="76"/>
  </cols>
  <sheetData>
    <row r="1" spans="1:33" ht="40.5" customHeight="1" x14ac:dyDescent="0.25">
      <c r="A1" s="555" t="s">
        <v>447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6"/>
      <c r="AB1" s="534" t="s">
        <v>83</v>
      </c>
      <c r="AC1" s="535"/>
      <c r="AD1" s="536"/>
    </row>
    <row r="2" spans="1:33" ht="19.5" customHeight="1" x14ac:dyDescent="0.25">
      <c r="A2" s="562" t="s">
        <v>125</v>
      </c>
      <c r="B2" s="564" t="s">
        <v>199</v>
      </c>
      <c r="C2" s="564"/>
      <c r="D2" s="564"/>
      <c r="E2" s="564"/>
      <c r="F2" s="564"/>
      <c r="G2" s="564"/>
      <c r="H2" s="564"/>
      <c r="I2" s="564"/>
      <c r="J2" s="566" t="s">
        <v>200</v>
      </c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40" t="s">
        <v>41</v>
      </c>
      <c r="AC2" s="540"/>
      <c r="AD2" s="540" t="s">
        <v>77</v>
      </c>
    </row>
    <row r="3" spans="1:33" ht="46.5" customHeight="1" x14ac:dyDescent="0.25">
      <c r="A3" s="563"/>
      <c r="B3" s="565"/>
      <c r="C3" s="565"/>
      <c r="D3" s="565"/>
      <c r="E3" s="565"/>
      <c r="F3" s="565"/>
      <c r="G3" s="565"/>
      <c r="H3" s="564"/>
      <c r="I3" s="564"/>
      <c r="J3" s="558" t="s">
        <v>201</v>
      </c>
      <c r="K3" s="559"/>
      <c r="L3" s="558" t="s">
        <v>201</v>
      </c>
      <c r="M3" s="559"/>
      <c r="N3" s="558" t="s">
        <v>201</v>
      </c>
      <c r="O3" s="559"/>
      <c r="P3" s="560" t="s">
        <v>201</v>
      </c>
      <c r="Q3" s="561"/>
      <c r="R3" s="560" t="s">
        <v>201</v>
      </c>
      <c r="S3" s="561"/>
      <c r="T3" s="560" t="s">
        <v>201</v>
      </c>
      <c r="U3" s="561"/>
      <c r="V3" s="558" t="s">
        <v>201</v>
      </c>
      <c r="W3" s="559"/>
      <c r="X3" s="558" t="s">
        <v>201</v>
      </c>
      <c r="Y3" s="559"/>
      <c r="Z3" s="558" t="s">
        <v>201</v>
      </c>
      <c r="AA3" s="559"/>
      <c r="AB3" s="540" t="s">
        <v>42</v>
      </c>
      <c r="AC3" s="540" t="s">
        <v>43</v>
      </c>
      <c r="AD3" s="540"/>
    </row>
    <row r="4" spans="1:33" ht="29.25" customHeight="1" x14ac:dyDescent="0.25">
      <c r="A4" s="563"/>
      <c r="B4" s="227"/>
      <c r="C4" s="228"/>
      <c r="D4" s="228"/>
      <c r="E4" s="228"/>
      <c r="F4" s="228"/>
      <c r="G4" s="229"/>
      <c r="H4" s="570" t="s">
        <v>202</v>
      </c>
      <c r="I4" s="570"/>
      <c r="J4" s="567" t="s">
        <v>202</v>
      </c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9"/>
      <c r="AB4" s="540"/>
      <c r="AC4" s="540"/>
      <c r="AD4" s="540"/>
    </row>
    <row r="5" spans="1:33" ht="15" customHeight="1" x14ac:dyDescent="0.25">
      <c r="A5" s="563"/>
      <c r="B5" s="557" t="s">
        <v>203</v>
      </c>
      <c r="C5" s="557"/>
      <c r="D5" s="557" t="s">
        <v>438</v>
      </c>
      <c r="E5" s="557"/>
      <c r="F5" s="557" t="s">
        <v>204</v>
      </c>
      <c r="G5" s="557"/>
      <c r="H5" s="571">
        <v>35</v>
      </c>
      <c r="I5" s="572"/>
      <c r="J5" s="571"/>
      <c r="K5" s="572"/>
      <c r="L5" s="483"/>
      <c r="M5" s="483"/>
      <c r="N5" s="483"/>
      <c r="O5" s="483"/>
      <c r="P5" s="483"/>
      <c r="Q5" s="483"/>
      <c r="R5" s="483"/>
      <c r="S5" s="483"/>
      <c r="T5" s="571"/>
      <c r="U5" s="572"/>
      <c r="V5" s="571"/>
      <c r="W5" s="572"/>
      <c r="X5" s="571"/>
      <c r="Y5" s="572"/>
      <c r="Z5" s="571"/>
      <c r="AA5" s="572"/>
      <c r="AB5" s="540"/>
      <c r="AC5" s="540"/>
      <c r="AD5" s="540"/>
    </row>
    <row r="6" spans="1:33" ht="15" customHeight="1" x14ac:dyDescent="0.25">
      <c r="A6" s="563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482" t="s">
        <v>42</v>
      </c>
      <c r="M6" s="482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78" t="s">
        <v>42</v>
      </c>
      <c r="U6" s="78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0"/>
      <c r="AC6" s="540"/>
      <c r="AD6" s="540"/>
    </row>
    <row r="7" spans="1:33" ht="25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5" customHeight="1" x14ac:dyDescent="0.25">
      <c r="A8" s="374" t="s">
        <v>414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5" customHeight="1" x14ac:dyDescent="0.25">
      <c r="A9" s="374" t="s">
        <v>415</v>
      </c>
      <c r="B9" s="366"/>
      <c r="C9" s="367"/>
      <c r="D9" s="333"/>
      <c r="E9" s="354"/>
      <c r="F9" s="333"/>
      <c r="G9" s="354"/>
      <c r="H9" s="333">
        <v>1</v>
      </c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1</v>
      </c>
      <c r="AC9" s="279">
        <f t="shared" si="0"/>
        <v>0</v>
      </c>
      <c r="AD9" s="279">
        <f t="shared" si="1"/>
        <v>1</v>
      </c>
      <c r="AE9" s="119">
        <f>'Quadro 1'!X6</f>
        <v>1</v>
      </c>
      <c r="AF9" s="119">
        <f>'Quadro 1'!Y6</f>
        <v>0</v>
      </c>
      <c r="AG9" s="119">
        <f>'Quadro 1'!Z6</f>
        <v>1</v>
      </c>
    </row>
    <row r="10" spans="1:33" ht="25" customHeight="1" x14ac:dyDescent="0.25">
      <c r="A10" s="374" t="s">
        <v>416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5" customHeight="1" x14ac:dyDescent="0.25">
      <c r="A11" s="374" t="s">
        <v>417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0</v>
      </c>
      <c r="AD11" s="279">
        <f t="shared" si="1"/>
        <v>0</v>
      </c>
      <c r="AE11" s="119">
        <f>'Quadro 1'!X8</f>
        <v>0</v>
      </c>
      <c r="AF11" s="119">
        <f>'Quadro 1'!Y8</f>
        <v>0</v>
      </c>
      <c r="AG11" s="119">
        <f>'Quadro 1'!Z8</f>
        <v>0</v>
      </c>
    </row>
    <row r="12" spans="1:33" ht="25" customHeight="1" x14ac:dyDescent="0.25">
      <c r="A12" s="374" t="s">
        <v>418</v>
      </c>
      <c r="B12" s="366"/>
      <c r="C12" s="367">
        <v>2</v>
      </c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2</v>
      </c>
      <c r="AD12" s="279">
        <f t="shared" si="1"/>
        <v>2</v>
      </c>
      <c r="AE12" s="119">
        <f>'Quadro 1'!X9</f>
        <v>0</v>
      </c>
      <c r="AF12" s="119">
        <f>'Quadro 1'!Y9</f>
        <v>2</v>
      </c>
      <c r="AG12" s="119">
        <f>'Quadro 1'!Z9</f>
        <v>2</v>
      </c>
    </row>
    <row r="13" spans="1:33" ht="25" customHeight="1" x14ac:dyDescent="0.25">
      <c r="A13" s="374" t="s">
        <v>45</v>
      </c>
      <c r="B13" s="366"/>
      <c r="C13" s="367">
        <v>8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0</v>
      </c>
      <c r="AC13" s="279">
        <f t="shared" si="0"/>
        <v>8</v>
      </c>
      <c r="AD13" s="279">
        <f t="shared" si="1"/>
        <v>8</v>
      </c>
      <c r="AE13" s="119">
        <f>'Quadro 1'!X10</f>
        <v>0</v>
      </c>
      <c r="AF13" s="119">
        <f>'Quadro 1'!Y10</f>
        <v>8</v>
      </c>
      <c r="AG13" s="119">
        <f>'Quadro 1'!Z10</f>
        <v>8</v>
      </c>
    </row>
    <row r="14" spans="1:33" ht="25" customHeight="1" x14ac:dyDescent="0.25">
      <c r="A14" s="374" t="s">
        <v>46</v>
      </c>
      <c r="B14" s="366"/>
      <c r="C14" s="367">
        <v>4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0</v>
      </c>
      <c r="AC14" s="279">
        <f t="shared" si="0"/>
        <v>4</v>
      </c>
      <c r="AD14" s="279">
        <f t="shared" si="1"/>
        <v>4</v>
      </c>
      <c r="AE14" s="119">
        <f>'Quadro 1'!X11</f>
        <v>0</v>
      </c>
      <c r="AF14" s="119">
        <f>'Quadro 1'!Y11</f>
        <v>4</v>
      </c>
      <c r="AG14" s="119">
        <f>'Quadro 1'!Z11</f>
        <v>4</v>
      </c>
    </row>
    <row r="15" spans="1:33" ht="25" customHeight="1" x14ac:dyDescent="0.25">
      <c r="A15" s="374" t="s">
        <v>47</v>
      </c>
      <c r="B15" s="366">
        <v>7</v>
      </c>
      <c r="C15" s="367">
        <v>21</v>
      </c>
      <c r="D15" s="333"/>
      <c r="E15" s="354"/>
      <c r="F15" s="333"/>
      <c r="G15" s="354"/>
      <c r="H15" s="333">
        <v>1</v>
      </c>
      <c r="I15" s="354">
        <v>8</v>
      </c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8</v>
      </c>
      <c r="AC15" s="279">
        <f t="shared" si="0"/>
        <v>29</v>
      </c>
      <c r="AD15" s="279">
        <f t="shared" si="1"/>
        <v>37</v>
      </c>
      <c r="AE15" s="119">
        <f>'Quadro 1'!X12</f>
        <v>8</v>
      </c>
      <c r="AF15" s="119">
        <f>'Quadro 1'!Y12</f>
        <v>29</v>
      </c>
      <c r="AG15" s="119">
        <f>'Quadro 1'!Z12</f>
        <v>37</v>
      </c>
    </row>
    <row r="16" spans="1:33" ht="25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5" customHeight="1" x14ac:dyDescent="0.25">
      <c r="A17" s="374" t="s">
        <v>49</v>
      </c>
      <c r="B17" s="366"/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0</v>
      </c>
      <c r="AC17" s="279">
        <f t="shared" si="0"/>
        <v>0</v>
      </c>
      <c r="AD17" s="279">
        <f t="shared" si="1"/>
        <v>0</v>
      </c>
      <c r="AE17" s="119">
        <f>'Quadro 1'!X14</f>
        <v>0</v>
      </c>
      <c r="AF17" s="119">
        <f>'Quadro 1'!Y14</f>
        <v>0</v>
      </c>
      <c r="AG17" s="119">
        <f>'Quadro 1'!Z14</f>
        <v>0</v>
      </c>
    </row>
    <row r="18" spans="1:33" ht="25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5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5" customHeight="1" x14ac:dyDescent="0.25">
      <c r="A20" s="374" t="s">
        <v>509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5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5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5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5" customHeight="1" x14ac:dyDescent="0.25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0</v>
      </c>
      <c r="AC24" s="279">
        <f t="shared" si="0"/>
        <v>0</v>
      </c>
      <c r="AD24" s="279">
        <f t="shared" si="1"/>
        <v>0</v>
      </c>
      <c r="AE24" s="119">
        <f>'Quadro 1'!X21</f>
        <v>0</v>
      </c>
      <c r="AF24" s="119">
        <f>'Quadro 1'!Y21</f>
        <v>0</v>
      </c>
      <c r="AG24" s="119">
        <f>'Quadro 1'!Z21</f>
        <v>0</v>
      </c>
    </row>
    <row r="25" spans="1:33" ht="25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5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5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5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5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5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5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5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5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5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5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5" customHeight="1" x14ac:dyDescent="0.25">
      <c r="A36" s="374" t="s">
        <v>419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5" customHeight="1" x14ac:dyDescent="0.25">
      <c r="A37" s="374" t="s">
        <v>420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5" customHeight="1" x14ac:dyDescent="0.25">
      <c r="A38" s="374" t="s">
        <v>421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5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5" customHeight="1" x14ac:dyDescent="0.25">
      <c r="A40" s="374" t="s">
        <v>422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5" customHeight="1" x14ac:dyDescent="0.25">
      <c r="A41" s="374" t="s">
        <v>423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5" customHeight="1" x14ac:dyDescent="0.25">
      <c r="A42" s="374" t="s">
        <v>424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5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5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5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5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5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5" customHeight="1" x14ac:dyDescent="0.25">
      <c r="A48" s="374" t="s">
        <v>425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5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5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77</v>
      </c>
      <c r="B51" s="281">
        <f t="shared" ref="B51:AC51" si="2">SUM(B7:B50)</f>
        <v>7</v>
      </c>
      <c r="C51" s="281">
        <f t="shared" si="2"/>
        <v>35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2</v>
      </c>
      <c r="I51" s="281">
        <f t="shared" si="2"/>
        <v>8</v>
      </c>
      <c r="J51" s="281">
        <f t="shared" si="2"/>
        <v>0</v>
      </c>
      <c r="K51" s="281">
        <f t="shared" si="2"/>
        <v>0</v>
      </c>
      <c r="L51" s="281">
        <f t="shared" ref="L51:O51" si="3">SUM(L7:L50)</f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9</v>
      </c>
      <c r="AC51" s="281">
        <f t="shared" si="2"/>
        <v>43</v>
      </c>
      <c r="AD51" s="281">
        <f>AB51+AC51</f>
        <v>52</v>
      </c>
    </row>
    <row r="52" spans="1:34" s="122" customFormat="1" ht="10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9</v>
      </c>
      <c r="AC52" s="125">
        <f>'Quadro 1'!Y48</f>
        <v>43</v>
      </c>
      <c r="AD52" s="125">
        <f>'Quadro 1'!Z48</f>
        <v>52</v>
      </c>
    </row>
    <row r="53" spans="1:34" s="123" customFormat="1" ht="13.4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4" customHeight="1" x14ac:dyDescent="0.35">
      <c r="A54" s="91" t="s">
        <v>426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4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5">
      <c r="A56" s="573" t="s">
        <v>206</v>
      </c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396"/>
    </row>
    <row r="57" spans="1:34" s="117" customFormat="1" ht="16.5" customHeight="1" x14ac:dyDescent="0.25">
      <c r="A57" s="573" t="s">
        <v>518</v>
      </c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</row>
    <row r="58" spans="1:34" s="117" customFormat="1" ht="13.4" customHeight="1" x14ac:dyDescent="0.25">
      <c r="A58" s="574" t="s">
        <v>431</v>
      </c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</row>
    <row r="59" spans="1:34" s="117" customFormat="1" ht="13.4" customHeight="1" x14ac:dyDescent="0.35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4" customHeight="1" x14ac:dyDescent="0.35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5" customHeight="1" x14ac:dyDescent="0.35">
      <c r="A61" s="527" t="s">
        <v>427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527"/>
      <c r="W61" s="527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5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5">
      <c r="A63" s="62"/>
      <c r="AD63" s="126"/>
    </row>
  </sheetData>
  <sheetProtection algorithmName="SHA-512" hashValue="h7yYpvdVLsrOaeq1aWr+6tMcDGsuGfMa2Qd0+l4tF/1ZFuhEN/r2byaQnlnnC75wYPeK2HktaHXA8cBCj1AdeQ==" saltValue="m/uAyK1qC37hykez3mOE1g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3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3" activePane="bottomRight" state="frozen"/>
      <selection pane="topRight"/>
      <selection pane="bottomLeft"/>
      <selection pane="bottomRight" activeCell="B13" sqref="B13"/>
    </sheetView>
  </sheetViews>
  <sheetFormatPr defaultColWidth="9.1796875" defaultRowHeight="13.5" x14ac:dyDescent="0.25"/>
  <cols>
    <col min="1" max="1" width="26.81640625" style="67" customWidth="1"/>
    <col min="2" max="11" width="8.7265625" style="67" customWidth="1"/>
    <col min="12" max="13" width="8.7265625" style="104" customWidth="1"/>
    <col min="14" max="14" width="8.7265625" style="67" customWidth="1"/>
    <col min="15" max="15" width="9.1796875" style="114"/>
    <col min="16" max="16384" width="9.1796875" style="67"/>
  </cols>
  <sheetData>
    <row r="1" spans="1:15" ht="40" customHeight="1" x14ac:dyDescent="0.25">
      <c r="A1" s="543" t="s">
        <v>492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67"/>
    </row>
    <row r="2" spans="1:15" s="69" customFormat="1" ht="30" customHeight="1" x14ac:dyDescent="0.25">
      <c r="A2" s="537" t="s">
        <v>495</v>
      </c>
      <c r="B2" s="537" t="s">
        <v>493</v>
      </c>
      <c r="C2" s="537"/>
      <c r="D2" s="537" t="s">
        <v>494</v>
      </c>
      <c r="E2" s="537"/>
      <c r="F2" s="537" t="s">
        <v>207</v>
      </c>
      <c r="G2" s="537"/>
      <c r="H2" s="537" t="s">
        <v>208</v>
      </c>
      <c r="I2" s="537"/>
      <c r="J2" s="537" t="s">
        <v>209</v>
      </c>
      <c r="K2" s="537"/>
      <c r="L2" s="537" t="s">
        <v>41</v>
      </c>
      <c r="M2" s="537"/>
      <c r="N2" s="537" t="s">
        <v>41</v>
      </c>
    </row>
    <row r="3" spans="1:15" s="69" customFormat="1" ht="15" customHeight="1" x14ac:dyDescent="0.2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7"/>
    </row>
    <row r="4" spans="1:15" s="69" customFormat="1" ht="25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5" customHeight="1" x14ac:dyDescent="0.25">
      <c r="A5" s="374" t="s">
        <v>414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5" customHeight="1" x14ac:dyDescent="0.25">
      <c r="A6" s="374" t="s">
        <v>415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5" customHeight="1" x14ac:dyDescent="0.25">
      <c r="A7" s="374" t="s">
        <v>416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5" customHeight="1" x14ac:dyDescent="0.25">
      <c r="A8" s="374" t="s">
        <v>417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5" customHeight="1" x14ac:dyDescent="0.25">
      <c r="A9" s="374" t="s">
        <v>418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5" customHeight="1" x14ac:dyDescent="0.25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5" customHeight="1" x14ac:dyDescent="0.25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5" customHeight="1" x14ac:dyDescent="0.25">
      <c r="A12" s="374" t="s">
        <v>47</v>
      </c>
      <c r="B12" s="349">
        <v>4.25</v>
      </c>
      <c r="C12" s="350">
        <v>4.1666666666666664E-2</v>
      </c>
      <c r="D12" s="349"/>
      <c r="E12" s="350"/>
      <c r="F12" s="349"/>
      <c r="G12" s="350">
        <v>0.32083333333333336</v>
      </c>
      <c r="H12" s="349"/>
      <c r="I12" s="350"/>
      <c r="J12" s="349"/>
      <c r="K12" s="350"/>
      <c r="L12" s="288">
        <f t="shared" si="0"/>
        <v>4.25</v>
      </c>
      <c r="M12" s="288">
        <f t="shared" si="0"/>
        <v>0.36250000000000004</v>
      </c>
      <c r="N12" s="288">
        <f t="shared" si="1"/>
        <v>4.6124999999999998</v>
      </c>
    </row>
    <row r="13" spans="1:15" s="69" customFormat="1" ht="25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5" customHeight="1" x14ac:dyDescent="0.25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5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5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5" customHeight="1" x14ac:dyDescent="0.25">
      <c r="A17" s="374" t="s">
        <v>509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5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5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5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5" customHeight="1" x14ac:dyDescent="0.25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5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5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5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5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5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5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5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5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5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5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5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5" customHeight="1" x14ac:dyDescent="0.25">
      <c r="A33" s="374" t="s">
        <v>419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5" customHeight="1" x14ac:dyDescent="0.25">
      <c r="A34" s="374" t="s">
        <v>420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5" customHeight="1" x14ac:dyDescent="0.25">
      <c r="A35" s="374" t="s">
        <v>421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5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5" customHeight="1" x14ac:dyDescent="0.25">
      <c r="A37" s="374" t="s">
        <v>422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5" customHeight="1" x14ac:dyDescent="0.25">
      <c r="A38" s="374" t="s">
        <v>423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5" customHeight="1" x14ac:dyDescent="0.25">
      <c r="A39" s="374" t="s">
        <v>424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5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5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5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5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5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5" customHeight="1" x14ac:dyDescent="0.25">
      <c r="A45" s="374" t="s">
        <v>425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5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5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4.25</v>
      </c>
      <c r="C48" s="290">
        <f t="shared" si="2"/>
        <v>4.1666666666666664E-2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0.32083333333333336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4.25</v>
      </c>
      <c r="M48" s="290">
        <f>SUM(M4:M47)</f>
        <v>0.36250000000000004</v>
      </c>
      <c r="N48" s="290">
        <f>L48+M48</f>
        <v>4.6124999999999998</v>
      </c>
    </row>
    <row r="49" spans="1:15" s="69" customFormat="1" ht="10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4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4" customHeight="1" x14ac:dyDescent="0.25">
      <c r="A51" s="58" t="s">
        <v>210</v>
      </c>
      <c r="L51" s="129"/>
      <c r="M51" s="129"/>
    </row>
    <row r="52" spans="1:15" s="61" customFormat="1" ht="13.4" customHeight="1" x14ac:dyDescent="0.25">
      <c r="A52" s="61" t="s">
        <v>520</v>
      </c>
      <c r="L52" s="129"/>
      <c r="M52" s="129"/>
    </row>
    <row r="53" spans="1:15" s="61" customFormat="1" ht="13.4" customHeight="1" x14ac:dyDescent="0.25">
      <c r="A53" s="61" t="s">
        <v>502</v>
      </c>
      <c r="L53" s="129"/>
      <c r="M53" s="129"/>
    </row>
    <row r="54" spans="1:15" s="61" customFormat="1" ht="13.4" customHeight="1" x14ac:dyDescent="0.35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4" customHeight="1" x14ac:dyDescent="0.35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5" customHeight="1" x14ac:dyDescent="0.25">
      <c r="A56" s="527" t="s">
        <v>427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6P+BFv0qvm18c5QHoBZ8vUkPfZRX5yFPUUSaWZTHf/Cgawb7Fl2l9fLI9b0D34IpKoWLknuWLV73c/x8IlLVqg==" saltValue="qaqO5SwqbwhQGoAAIaPcfg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3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35"/>
  <cols>
    <col min="1" max="1" width="30.7265625" style="65" customWidth="1"/>
    <col min="2" max="5" width="14" style="65" customWidth="1"/>
    <col min="6" max="7" width="14" style="132" customWidth="1"/>
    <col min="8" max="8" width="14" style="67" customWidth="1"/>
    <col min="9" max="13" width="6.7265625" style="65" customWidth="1"/>
    <col min="14" max="16384" width="9.1796875" style="65"/>
  </cols>
  <sheetData>
    <row r="1" spans="1:8" ht="40" customHeight="1" x14ac:dyDescent="0.35">
      <c r="A1" s="575" t="s">
        <v>496</v>
      </c>
      <c r="B1" s="575"/>
      <c r="C1" s="575"/>
      <c r="D1" s="575"/>
      <c r="E1" s="575"/>
      <c r="F1" s="575"/>
      <c r="G1" s="575"/>
      <c r="H1" s="575"/>
    </row>
    <row r="2" spans="1:8" s="53" customFormat="1" ht="15" customHeight="1" x14ac:dyDescent="0.25">
      <c r="A2" s="537" t="s">
        <v>211</v>
      </c>
      <c r="B2" s="537" t="s">
        <v>212</v>
      </c>
      <c r="C2" s="537"/>
      <c r="D2" s="537" t="s">
        <v>501</v>
      </c>
      <c r="E2" s="537"/>
      <c r="F2" s="537" t="s">
        <v>41</v>
      </c>
      <c r="G2" s="537"/>
      <c r="H2" s="537" t="s">
        <v>41</v>
      </c>
    </row>
    <row r="3" spans="1:8" s="53" customFormat="1" ht="15" customHeight="1" x14ac:dyDescent="0.2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7"/>
    </row>
    <row r="4" spans="1:8" s="53" customFormat="1" ht="25" customHeight="1" x14ac:dyDescent="0.2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5" customHeight="1" x14ac:dyDescent="0.25">
      <c r="A5" s="374" t="s">
        <v>414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5" customHeight="1" x14ac:dyDescent="0.25">
      <c r="A6" s="374" t="s">
        <v>415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5" customHeight="1" x14ac:dyDescent="0.25">
      <c r="A7" s="374" t="s">
        <v>416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5" customHeight="1" x14ac:dyDescent="0.25">
      <c r="A8" s="374" t="s">
        <v>417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5" customHeight="1" x14ac:dyDescent="0.25">
      <c r="A9" s="374" t="s">
        <v>418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5" customHeight="1" x14ac:dyDescent="0.2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5" customHeight="1" x14ac:dyDescent="0.2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5" customHeight="1" x14ac:dyDescent="0.2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5" customHeight="1" x14ac:dyDescent="0.2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5" customHeight="1" x14ac:dyDescent="0.2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5" customHeight="1" x14ac:dyDescent="0.2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5" customHeight="1" x14ac:dyDescent="0.2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5" customHeight="1" x14ac:dyDescent="0.25">
      <c r="A17" s="374" t="s">
        <v>509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5" customHeight="1" x14ac:dyDescent="0.2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5" customHeight="1" x14ac:dyDescent="0.2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5" customHeight="1" x14ac:dyDescent="0.2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5" customHeight="1" x14ac:dyDescent="0.2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5" customHeight="1" x14ac:dyDescent="0.2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5" customHeight="1" x14ac:dyDescent="0.2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5" customHeight="1" x14ac:dyDescent="0.2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5" customHeight="1" x14ac:dyDescent="0.2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5" customHeight="1" x14ac:dyDescent="0.2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5" customHeight="1" x14ac:dyDescent="0.2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5" customHeight="1" x14ac:dyDescent="0.2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5" customHeight="1" x14ac:dyDescent="0.2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5" customHeight="1" x14ac:dyDescent="0.2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5" customHeight="1" x14ac:dyDescent="0.2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5" customHeight="1" x14ac:dyDescent="0.2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5" customHeight="1" x14ac:dyDescent="0.25">
      <c r="A33" s="374" t="s">
        <v>419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5" customHeight="1" x14ac:dyDescent="0.25">
      <c r="A34" s="374" t="s">
        <v>420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5" customHeight="1" x14ac:dyDescent="0.25">
      <c r="A35" s="374" t="s">
        <v>421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5" customHeight="1" x14ac:dyDescent="0.2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5" customHeight="1" x14ac:dyDescent="0.25">
      <c r="A37" s="374" t="s">
        <v>422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5" customHeight="1" x14ac:dyDescent="0.25">
      <c r="A38" s="374" t="s">
        <v>423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5" customHeight="1" x14ac:dyDescent="0.25">
      <c r="A39" s="374" t="s">
        <v>424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5" customHeight="1" x14ac:dyDescent="0.2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5" customHeight="1" x14ac:dyDescent="0.2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5" customHeight="1" x14ac:dyDescent="0.2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5" customHeight="1" x14ac:dyDescent="0.2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5" customHeight="1" x14ac:dyDescent="0.2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5" customHeight="1" x14ac:dyDescent="0.25">
      <c r="A45" s="374" t="s">
        <v>425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5" customHeight="1" x14ac:dyDescent="0.2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5" customHeight="1" x14ac:dyDescent="0.2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2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10" customHeight="1" x14ac:dyDescent="0.2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5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5">
      <c r="A51" s="382" t="s">
        <v>213</v>
      </c>
      <c r="F51" s="398"/>
      <c r="G51" s="398"/>
      <c r="H51" s="399"/>
    </row>
    <row r="52" spans="1:13" s="60" customFormat="1" ht="18.75" customHeight="1" x14ac:dyDescent="0.35">
      <c r="A52" s="60" t="s">
        <v>521</v>
      </c>
      <c r="F52" s="130"/>
      <c r="G52" s="130"/>
      <c r="H52" s="61"/>
    </row>
    <row r="53" spans="1:13" s="60" customFormat="1" ht="12" customHeight="1" x14ac:dyDescent="0.35">
      <c r="A53" s="61" t="s">
        <v>497</v>
      </c>
      <c r="F53" s="130"/>
      <c r="G53" s="130"/>
      <c r="H53" s="61"/>
    </row>
    <row r="54" spans="1:13" s="60" customFormat="1" ht="12" customHeight="1" x14ac:dyDescent="0.35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5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5" customHeight="1" x14ac:dyDescent="0.35">
      <c r="A56" s="527" t="s">
        <v>427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</row>
    <row r="57" spans="1:13" s="60" customFormat="1" ht="15.75" customHeight="1" x14ac:dyDescent="0.35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algorithmName="SHA-512" hashValue="s9P9ZPbe9X1+keDjtd0cfVqnEV08gufChRXH/d09SrtmItKeO5t1bGjeCxpkFUWUfhMGtK3Do+5Tbac/REX/Zg==" saltValue="LLTMKsUuPdyaFm4uBfyLO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N45" activePane="bottomRight" state="frozen"/>
      <selection pane="topRight"/>
      <selection pane="bottomLeft"/>
      <selection pane="bottomRight" activeCell="Y8" sqref="Y8"/>
    </sheetView>
  </sheetViews>
  <sheetFormatPr defaultColWidth="9.1796875" defaultRowHeight="13.5" x14ac:dyDescent="0.35"/>
  <cols>
    <col min="1" max="1" width="30.7265625" style="53" customWidth="1"/>
    <col min="2" max="27" width="8.7265625" style="53" customWidth="1"/>
    <col min="28" max="29" width="8.7265625" style="65" customWidth="1"/>
    <col min="30" max="30" width="8.7265625" style="67" customWidth="1"/>
    <col min="31" max="16384" width="9.1796875" style="53"/>
  </cols>
  <sheetData>
    <row r="1" spans="1:30" s="69" customFormat="1" ht="30" customHeight="1" x14ac:dyDescent="0.25">
      <c r="A1" s="576" t="s">
        <v>16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</row>
    <row r="2" spans="1:30" ht="30" customHeight="1" x14ac:dyDescent="0.25">
      <c r="A2" s="537" t="s">
        <v>214</v>
      </c>
      <c r="B2" s="537" t="s">
        <v>215</v>
      </c>
      <c r="C2" s="537"/>
      <c r="D2" s="537" t="s">
        <v>216</v>
      </c>
      <c r="E2" s="537" t="s">
        <v>217</v>
      </c>
      <c r="F2" s="537" t="s">
        <v>218</v>
      </c>
      <c r="G2" s="537"/>
      <c r="H2" s="537" t="s">
        <v>219</v>
      </c>
      <c r="I2" s="537"/>
      <c r="J2" s="537" t="s">
        <v>220</v>
      </c>
      <c r="K2" s="537"/>
      <c r="L2" s="537" t="s">
        <v>221</v>
      </c>
      <c r="M2" s="537"/>
      <c r="N2" s="537" t="s">
        <v>222</v>
      </c>
      <c r="O2" s="537"/>
      <c r="P2" s="537" t="s">
        <v>223</v>
      </c>
      <c r="Q2" s="537"/>
      <c r="R2" s="537" t="s">
        <v>224</v>
      </c>
      <c r="S2" s="537"/>
      <c r="T2" s="537" t="s">
        <v>225</v>
      </c>
      <c r="U2" s="537"/>
      <c r="V2" s="537" t="s">
        <v>226</v>
      </c>
      <c r="W2" s="537"/>
      <c r="X2" s="537" t="s">
        <v>227</v>
      </c>
      <c r="Y2" s="537"/>
      <c r="Z2" s="537" t="s">
        <v>228</v>
      </c>
      <c r="AA2" s="537"/>
      <c r="AB2" s="537" t="s">
        <v>77</v>
      </c>
      <c r="AC2" s="537"/>
      <c r="AD2" s="537" t="s">
        <v>41</v>
      </c>
    </row>
    <row r="3" spans="1:30" ht="15" customHeight="1" x14ac:dyDescent="0.2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7"/>
    </row>
    <row r="4" spans="1:30" ht="25" customHeight="1" x14ac:dyDescent="0.2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5" customHeight="1" x14ac:dyDescent="0.25">
      <c r="A5" s="374" t="s">
        <v>414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5" customHeight="1" x14ac:dyDescent="0.25">
      <c r="A6" s="374" t="s">
        <v>415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>
        <v>27</v>
      </c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27</v>
      </c>
      <c r="AC6" s="412">
        <f t="shared" si="0"/>
        <v>0</v>
      </c>
      <c r="AD6" s="412">
        <f t="shared" si="1"/>
        <v>27</v>
      </c>
    </row>
    <row r="7" spans="1:30" ht="25" customHeight="1" x14ac:dyDescent="0.25">
      <c r="A7" s="374" t="s">
        <v>416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5" customHeight="1" x14ac:dyDescent="0.25">
      <c r="A8" s="374" t="s">
        <v>417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5" customHeight="1" x14ac:dyDescent="0.25">
      <c r="A9" s="374" t="s">
        <v>418</v>
      </c>
      <c r="B9" s="410"/>
      <c r="C9" s="411"/>
      <c r="D9" s="410"/>
      <c r="E9" s="411"/>
      <c r="F9" s="410"/>
      <c r="G9" s="411"/>
      <c r="H9" s="410"/>
      <c r="I9" s="411">
        <v>0.1</v>
      </c>
      <c r="J9" s="410"/>
      <c r="K9" s="411"/>
      <c r="L9" s="410"/>
      <c r="M9" s="411"/>
      <c r="N9" s="410"/>
      <c r="O9" s="411"/>
      <c r="P9" s="410"/>
      <c r="Q9" s="411"/>
      <c r="R9" s="410"/>
      <c r="S9" s="411">
        <v>118.5</v>
      </c>
      <c r="T9" s="410"/>
      <c r="U9" s="411"/>
      <c r="V9" s="410"/>
      <c r="W9" s="411"/>
      <c r="X9" s="410"/>
      <c r="Y9" s="411"/>
      <c r="Z9" s="410"/>
      <c r="AA9" s="411">
        <v>11.1</v>
      </c>
      <c r="AB9" s="412">
        <f t="shared" si="0"/>
        <v>0</v>
      </c>
      <c r="AC9" s="412">
        <f t="shared" si="0"/>
        <v>129.69999999999999</v>
      </c>
      <c r="AD9" s="412">
        <f t="shared" si="1"/>
        <v>129.69999999999999</v>
      </c>
    </row>
    <row r="10" spans="1:30" ht="25" customHeight="1" x14ac:dyDescent="0.25">
      <c r="A10" s="374" t="s">
        <v>45</v>
      </c>
      <c r="B10" s="410"/>
      <c r="C10" s="411"/>
      <c r="D10" s="410"/>
      <c r="E10" s="411">
        <v>1</v>
      </c>
      <c r="F10" s="410"/>
      <c r="G10" s="411">
        <v>5</v>
      </c>
      <c r="H10" s="410"/>
      <c r="I10" s="411">
        <v>0.2</v>
      </c>
      <c r="J10" s="410"/>
      <c r="K10" s="411"/>
      <c r="L10" s="410"/>
      <c r="M10" s="411"/>
      <c r="N10" s="410"/>
      <c r="O10" s="411"/>
      <c r="P10" s="410"/>
      <c r="Q10" s="411"/>
      <c r="R10" s="410"/>
      <c r="S10" s="411">
        <v>181.5</v>
      </c>
      <c r="T10" s="410"/>
      <c r="U10" s="411"/>
      <c r="V10" s="410"/>
      <c r="W10" s="411"/>
      <c r="X10" s="410"/>
      <c r="Y10" s="411"/>
      <c r="Z10" s="410"/>
      <c r="AA10" s="411">
        <v>50.1</v>
      </c>
      <c r="AB10" s="412">
        <f t="shared" si="0"/>
        <v>0</v>
      </c>
      <c r="AC10" s="412">
        <f t="shared" si="0"/>
        <v>237.79999999999998</v>
      </c>
      <c r="AD10" s="412">
        <f t="shared" si="1"/>
        <v>237.79999999999998</v>
      </c>
    </row>
    <row r="11" spans="1:30" ht="25" customHeight="1" x14ac:dyDescent="0.25">
      <c r="A11" s="374" t="s">
        <v>46</v>
      </c>
      <c r="B11" s="410"/>
      <c r="C11" s="411"/>
      <c r="D11" s="410"/>
      <c r="E11" s="411">
        <v>162</v>
      </c>
      <c r="F11" s="410"/>
      <c r="G11" s="411"/>
      <c r="H11" s="410"/>
      <c r="I11" s="411">
        <v>0.3</v>
      </c>
      <c r="J11" s="410"/>
      <c r="K11" s="411"/>
      <c r="L11" s="410"/>
      <c r="M11" s="411">
        <v>0.4</v>
      </c>
      <c r="N11" s="410"/>
      <c r="O11" s="411"/>
      <c r="P11" s="410"/>
      <c r="Q11" s="411"/>
      <c r="R11" s="410"/>
      <c r="S11" s="411">
        <v>49</v>
      </c>
      <c r="T11" s="410"/>
      <c r="U11" s="411"/>
      <c r="V11" s="410"/>
      <c r="W11" s="411"/>
      <c r="X11" s="410"/>
      <c r="Y11" s="411"/>
      <c r="Z11" s="410"/>
      <c r="AA11" s="411">
        <v>0.1</v>
      </c>
      <c r="AB11" s="412">
        <f t="shared" si="0"/>
        <v>0</v>
      </c>
      <c r="AC11" s="412">
        <f t="shared" si="0"/>
        <v>211.8</v>
      </c>
      <c r="AD11" s="412">
        <f t="shared" si="1"/>
        <v>211.8</v>
      </c>
    </row>
    <row r="12" spans="1:30" ht="25" customHeight="1" x14ac:dyDescent="0.25">
      <c r="A12" s="374" t="s">
        <v>47</v>
      </c>
      <c r="B12" s="410"/>
      <c r="C12" s="411"/>
      <c r="D12" s="410">
        <v>2</v>
      </c>
      <c r="E12" s="411">
        <v>6</v>
      </c>
      <c r="F12" s="410">
        <v>10</v>
      </c>
      <c r="G12" s="411"/>
      <c r="H12" s="410">
        <v>171.2</v>
      </c>
      <c r="I12" s="411">
        <v>770.3</v>
      </c>
      <c r="J12" s="410"/>
      <c r="K12" s="411">
        <v>77</v>
      </c>
      <c r="L12" s="410">
        <v>9.6</v>
      </c>
      <c r="M12" s="411">
        <v>61.4</v>
      </c>
      <c r="N12" s="410"/>
      <c r="O12" s="411">
        <v>2</v>
      </c>
      <c r="P12" s="410"/>
      <c r="Q12" s="411"/>
      <c r="R12" s="410">
        <v>209</v>
      </c>
      <c r="S12" s="411">
        <v>321</v>
      </c>
      <c r="T12" s="410"/>
      <c r="U12" s="411"/>
      <c r="V12" s="410"/>
      <c r="W12" s="411"/>
      <c r="X12" s="410"/>
      <c r="Y12" s="411"/>
      <c r="Z12" s="410">
        <v>0.1</v>
      </c>
      <c r="AA12" s="411">
        <v>0.3</v>
      </c>
      <c r="AB12" s="412">
        <f t="shared" si="0"/>
        <v>401.9</v>
      </c>
      <c r="AC12" s="412">
        <f t="shared" si="0"/>
        <v>1237.9999999999998</v>
      </c>
      <c r="AD12" s="412">
        <f t="shared" si="1"/>
        <v>1639.8999999999996</v>
      </c>
    </row>
    <row r="13" spans="1:30" ht="25" customHeight="1" x14ac:dyDescent="0.2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5" customHeight="1" x14ac:dyDescent="0.2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0</v>
      </c>
      <c r="AC14" s="412">
        <f t="shared" si="0"/>
        <v>0</v>
      </c>
      <c r="AD14" s="412">
        <f t="shared" si="1"/>
        <v>0</v>
      </c>
    </row>
    <row r="15" spans="1:30" ht="25" customHeight="1" x14ac:dyDescent="0.2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5" customHeight="1" x14ac:dyDescent="0.2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5" customHeight="1" x14ac:dyDescent="0.25">
      <c r="A17" s="374" t="s">
        <v>509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5" customHeight="1" x14ac:dyDescent="0.2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5" customHeight="1" x14ac:dyDescent="0.2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5" customHeight="1" x14ac:dyDescent="0.2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5" customHeight="1" x14ac:dyDescent="0.2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5" customHeight="1" x14ac:dyDescent="0.2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5" customHeight="1" x14ac:dyDescent="0.2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5" customHeight="1" x14ac:dyDescent="0.2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5" customHeight="1" x14ac:dyDescent="0.2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5" customHeight="1" x14ac:dyDescent="0.2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5" customHeight="1" x14ac:dyDescent="0.2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5" customHeight="1" x14ac:dyDescent="0.2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5" customHeight="1" x14ac:dyDescent="0.2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5" customHeight="1" x14ac:dyDescent="0.2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5" customHeight="1" x14ac:dyDescent="0.2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5" customHeight="1" x14ac:dyDescent="0.2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5" customHeight="1" x14ac:dyDescent="0.25">
      <c r="A33" s="374" t="s">
        <v>419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5" customHeight="1" x14ac:dyDescent="0.25">
      <c r="A34" s="374" t="s">
        <v>420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5" customHeight="1" x14ac:dyDescent="0.25">
      <c r="A35" s="374" t="s">
        <v>421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5" customHeight="1" x14ac:dyDescent="0.2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5" customHeight="1" x14ac:dyDescent="0.25">
      <c r="A37" s="374" t="s">
        <v>422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5" customHeight="1" x14ac:dyDescent="0.25">
      <c r="A38" s="374" t="s">
        <v>423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5" customHeight="1" x14ac:dyDescent="0.25">
      <c r="A39" s="374" t="s">
        <v>424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5" customHeight="1" x14ac:dyDescent="0.2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5" customHeight="1" x14ac:dyDescent="0.2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5" customHeight="1" x14ac:dyDescent="0.2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5" customHeight="1" x14ac:dyDescent="0.2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5" customHeight="1" x14ac:dyDescent="0.2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5" customHeight="1" x14ac:dyDescent="0.25">
      <c r="A45" s="374" t="s">
        <v>425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5" customHeight="1" x14ac:dyDescent="0.2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5" customHeight="1" x14ac:dyDescent="0.2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2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2</v>
      </c>
      <c r="E48" s="416">
        <f t="shared" si="2"/>
        <v>169</v>
      </c>
      <c r="F48" s="416">
        <f t="shared" si="2"/>
        <v>10</v>
      </c>
      <c r="G48" s="416">
        <f t="shared" si="2"/>
        <v>5</v>
      </c>
      <c r="H48" s="416">
        <f t="shared" si="2"/>
        <v>171.2</v>
      </c>
      <c r="I48" s="416">
        <f t="shared" si="2"/>
        <v>770.9</v>
      </c>
      <c r="J48" s="416">
        <f t="shared" si="2"/>
        <v>0</v>
      </c>
      <c r="K48" s="416">
        <f t="shared" si="2"/>
        <v>77</v>
      </c>
      <c r="L48" s="416">
        <f t="shared" si="2"/>
        <v>9.6</v>
      </c>
      <c r="M48" s="416">
        <f t="shared" si="2"/>
        <v>61.8</v>
      </c>
      <c r="N48" s="416">
        <f t="shared" si="2"/>
        <v>0</v>
      </c>
      <c r="O48" s="416">
        <f t="shared" si="2"/>
        <v>2</v>
      </c>
      <c r="P48" s="416">
        <f t="shared" si="2"/>
        <v>0</v>
      </c>
      <c r="Q48" s="416">
        <f t="shared" si="2"/>
        <v>0</v>
      </c>
      <c r="R48" s="416">
        <f t="shared" si="2"/>
        <v>236</v>
      </c>
      <c r="S48" s="416">
        <f t="shared" si="2"/>
        <v>670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0</v>
      </c>
      <c r="X48" s="416">
        <f t="shared" si="2"/>
        <v>0</v>
      </c>
      <c r="Y48" s="416">
        <f t="shared" si="2"/>
        <v>0</v>
      </c>
      <c r="Z48" s="416">
        <f t="shared" si="2"/>
        <v>0.1</v>
      </c>
      <c r="AA48" s="416">
        <f t="shared" si="2"/>
        <v>61.6</v>
      </c>
      <c r="AB48" s="416">
        <f>SUM(AB4:AB47)</f>
        <v>428.9</v>
      </c>
      <c r="AC48" s="416">
        <f>SUM(AC4:AC47)</f>
        <v>1817.2999999999997</v>
      </c>
      <c r="AD48" s="416">
        <f>SUM(AD4:AD47)</f>
        <v>2246.1999999999998</v>
      </c>
    </row>
    <row r="49" spans="1:30" ht="10" customHeight="1" x14ac:dyDescent="0.2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75"/>
      <c r="S49" s="75"/>
      <c r="AB49" s="53"/>
      <c r="AC49" s="53"/>
      <c r="AD49" s="69"/>
    </row>
    <row r="50" spans="1:30" s="60" customFormat="1" ht="13.4" customHeight="1" x14ac:dyDescent="0.35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5">
      <c r="A51" s="400" t="s">
        <v>544</v>
      </c>
      <c r="B51" s="400"/>
      <c r="C51" s="400"/>
      <c r="D51" s="400"/>
      <c r="AD51" s="61"/>
    </row>
    <row r="52" spans="1:30" s="60" customFormat="1" ht="13.4" customHeight="1" x14ac:dyDescent="0.35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5" customHeight="1" x14ac:dyDescent="0.35">
      <c r="A54" s="527" t="s">
        <v>427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61"/>
    </row>
    <row r="55" spans="1:30" s="60" customFormat="1" ht="12" customHeight="1" x14ac:dyDescent="0.35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Xb8C6nDV91gPaT0lnsTvSDc1TA4gbOVsWEgtJQSAMVehuJkutudxqsDfhU2Hu16dwi41kKA4BFieSH3ywthVpw==" saltValue="V6BvFC1FA6PuRC/+QhUkf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8" activePane="bottomLeft" state="frozen"/>
      <selection pane="bottomLeft" activeCell="B7" sqref="B7"/>
    </sheetView>
  </sheetViews>
  <sheetFormatPr defaultColWidth="9.1796875" defaultRowHeight="9.5" x14ac:dyDescent="0.25"/>
  <cols>
    <col min="1" max="1" width="30.7265625" style="69" customWidth="1"/>
    <col min="2" max="3" width="20.7265625" style="69" customWidth="1"/>
    <col min="4" max="4" width="40.453125" style="69" customWidth="1"/>
    <col min="5" max="7" width="9.1796875" style="454"/>
    <col min="8" max="21" width="9.1796875" style="462"/>
    <col min="22" max="16384" width="9.1796875" style="69"/>
  </cols>
  <sheetData>
    <row r="1" spans="1:21" s="135" customFormat="1" ht="40" customHeight="1" x14ac:dyDescent="0.25">
      <c r="A1" s="576" t="s">
        <v>448</v>
      </c>
      <c r="B1" s="576"/>
      <c r="C1" s="576"/>
      <c r="D1" s="576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7" t="s">
        <v>229</v>
      </c>
      <c r="B2" s="578"/>
      <c r="C2" s="578"/>
      <c r="D2" s="579"/>
    </row>
    <row r="3" spans="1:21" ht="15" customHeight="1" x14ac:dyDescent="0.25">
      <c r="A3" s="136" t="s">
        <v>11</v>
      </c>
      <c r="B3" s="580" t="s">
        <v>230</v>
      </c>
      <c r="C3" s="581"/>
      <c r="D3" s="137" t="s">
        <v>231</v>
      </c>
    </row>
    <row r="4" spans="1:21" ht="15" customHeight="1" x14ac:dyDescent="0.25">
      <c r="A4" s="417">
        <v>44336</v>
      </c>
      <c r="B4" s="582" t="s">
        <v>236</v>
      </c>
      <c r="C4" s="583"/>
      <c r="D4" s="584" t="s">
        <v>232</v>
      </c>
    </row>
    <row r="5" spans="1:21" ht="25" customHeight="1" x14ac:dyDescent="0.25">
      <c r="A5" s="138" t="s">
        <v>504</v>
      </c>
      <c r="B5" s="139" t="s">
        <v>233</v>
      </c>
      <c r="C5" s="140" t="s">
        <v>234</v>
      </c>
      <c r="D5" s="585"/>
    </row>
    <row r="6" spans="1:21" ht="22" customHeight="1" x14ac:dyDescent="0.25">
      <c r="A6" s="237" t="s">
        <v>203</v>
      </c>
      <c r="B6" s="312">
        <v>1</v>
      </c>
      <c r="C6" s="344">
        <v>0.29166666666666669</v>
      </c>
      <c r="D6" s="293" t="s">
        <v>460</v>
      </c>
      <c r="E6" s="455" t="s">
        <v>235</v>
      </c>
    </row>
    <row r="7" spans="1:21" ht="22" customHeight="1" x14ac:dyDescent="0.25">
      <c r="A7" s="238" t="s">
        <v>438</v>
      </c>
      <c r="B7" s="442"/>
      <c r="C7" s="443"/>
      <c r="D7" s="293"/>
      <c r="E7" s="454" t="s">
        <v>236</v>
      </c>
    </row>
    <row r="8" spans="1:21" ht="22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2" customHeight="1" x14ac:dyDescent="0.25">
      <c r="A9" s="238" t="s">
        <v>503</v>
      </c>
      <c r="B9" s="314"/>
      <c r="C9" s="345"/>
      <c r="D9" s="293"/>
    </row>
    <row r="10" spans="1:21" ht="22" customHeight="1" x14ac:dyDescent="0.25">
      <c r="A10" s="239" t="s">
        <v>238</v>
      </c>
      <c r="B10" s="313"/>
      <c r="C10" s="346"/>
      <c r="D10" s="293"/>
    </row>
    <row r="11" spans="1:21" ht="22" customHeight="1" x14ac:dyDescent="0.25">
      <c r="A11" s="141" t="s">
        <v>77</v>
      </c>
      <c r="B11" s="226">
        <f>SUM(B6:B10)</f>
        <v>1</v>
      </c>
      <c r="C11" s="230">
        <f>SUM(C6:C10)</f>
        <v>0.29166666666666669</v>
      </c>
      <c r="D11" s="292"/>
    </row>
    <row r="12" spans="1:21" ht="15" customHeight="1" x14ac:dyDescent="0.25">
      <c r="A12" s="291" t="s">
        <v>430</v>
      </c>
    </row>
    <row r="13" spans="1:21" s="61" customFormat="1" ht="30" customHeight="1" x14ac:dyDescent="0.25">
      <c r="A13" s="61" t="s">
        <v>505</v>
      </c>
      <c r="B13" s="586" t="s">
        <v>413</v>
      </c>
      <c r="C13" s="586"/>
      <c r="D13" s="586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519</v>
      </c>
    </row>
    <row r="16" spans="1:21" ht="15" customHeight="1" x14ac:dyDescent="0.25">
      <c r="A16" s="577" t="s">
        <v>229</v>
      </c>
      <c r="B16" s="578"/>
      <c r="C16" s="578"/>
      <c r="D16" s="579"/>
    </row>
    <row r="17" spans="1:21" ht="15" customHeight="1" x14ac:dyDescent="0.25">
      <c r="A17" s="141" t="s">
        <v>11</v>
      </c>
      <c r="B17" s="580" t="s">
        <v>230</v>
      </c>
      <c r="C17" s="581"/>
      <c r="D17" s="137" t="s">
        <v>231</v>
      </c>
    </row>
    <row r="18" spans="1:21" ht="15" customHeight="1" x14ac:dyDescent="0.25">
      <c r="A18" s="417">
        <v>44512</v>
      </c>
      <c r="B18" s="582" t="s">
        <v>236</v>
      </c>
      <c r="C18" s="583"/>
      <c r="D18" s="584" t="s">
        <v>232</v>
      </c>
    </row>
    <row r="19" spans="1:21" ht="25" customHeight="1" x14ac:dyDescent="0.25">
      <c r="A19" s="138" t="s">
        <v>504</v>
      </c>
      <c r="B19" s="139" t="s">
        <v>233</v>
      </c>
      <c r="C19" s="142" t="s">
        <v>234</v>
      </c>
      <c r="D19" s="585"/>
    </row>
    <row r="20" spans="1:21" ht="22" customHeight="1" x14ac:dyDescent="0.25">
      <c r="A20" s="237" t="s">
        <v>203</v>
      </c>
      <c r="B20" s="312">
        <v>9</v>
      </c>
      <c r="C20" s="344">
        <v>0.29166666666666669</v>
      </c>
      <c r="D20" s="293" t="s">
        <v>460</v>
      </c>
    </row>
    <row r="21" spans="1:21" ht="22" customHeight="1" x14ac:dyDescent="0.25">
      <c r="A21" s="238" t="s">
        <v>438</v>
      </c>
      <c r="B21" s="442"/>
      <c r="C21" s="443"/>
      <c r="D21" s="293"/>
      <c r="E21" s="455"/>
    </row>
    <row r="22" spans="1:21" ht="22" customHeight="1" x14ac:dyDescent="0.25">
      <c r="A22" s="238" t="s">
        <v>204</v>
      </c>
      <c r="B22" s="314"/>
      <c r="C22" s="345"/>
      <c r="D22" s="293"/>
    </row>
    <row r="23" spans="1:21" ht="22" customHeight="1" x14ac:dyDescent="0.25">
      <c r="A23" s="238" t="s">
        <v>503</v>
      </c>
      <c r="B23" s="314"/>
      <c r="C23" s="345"/>
      <c r="D23" s="293"/>
    </row>
    <row r="24" spans="1:21" ht="22" customHeight="1" x14ac:dyDescent="0.25">
      <c r="A24" s="239" t="s">
        <v>238</v>
      </c>
      <c r="B24" s="313"/>
      <c r="C24" s="346"/>
      <c r="D24" s="293"/>
    </row>
    <row r="25" spans="1:21" ht="22" customHeight="1" x14ac:dyDescent="0.25">
      <c r="A25" s="141" t="s">
        <v>77</v>
      </c>
      <c r="B25" s="226">
        <f>SUM(B20:B24)</f>
        <v>9</v>
      </c>
      <c r="C25" s="230">
        <f>SUM(C20:C24)</f>
        <v>0.29166666666666669</v>
      </c>
      <c r="D25" s="292"/>
    </row>
    <row r="26" spans="1:21" ht="15" customHeight="1" x14ac:dyDescent="0.25">
      <c r="A26" s="291" t="s">
        <v>430</v>
      </c>
    </row>
    <row r="27" spans="1:21" s="61" customFormat="1" ht="30" customHeight="1" x14ac:dyDescent="0.25">
      <c r="A27" s="61" t="s">
        <v>505</v>
      </c>
      <c r="B27" s="586" t="s">
        <v>413</v>
      </c>
      <c r="C27" s="586"/>
      <c r="D27" s="586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519</v>
      </c>
    </row>
    <row r="29" spans="1:21" ht="12" customHeight="1" x14ac:dyDescent="0.25"/>
    <row r="30" spans="1:21" ht="15" customHeight="1" x14ac:dyDescent="0.25">
      <c r="A30" s="577" t="s">
        <v>229</v>
      </c>
      <c r="B30" s="578"/>
      <c r="C30" s="578"/>
      <c r="D30" s="579"/>
    </row>
    <row r="31" spans="1:21" ht="15" customHeight="1" x14ac:dyDescent="0.25">
      <c r="A31" s="141" t="s">
        <v>11</v>
      </c>
      <c r="B31" s="580" t="s">
        <v>230</v>
      </c>
      <c r="C31" s="581"/>
      <c r="D31" s="137" t="s">
        <v>231</v>
      </c>
    </row>
    <row r="32" spans="1:21" ht="15" customHeight="1" x14ac:dyDescent="0.25">
      <c r="A32" s="417" t="s">
        <v>429</v>
      </c>
      <c r="B32" s="582"/>
      <c r="C32" s="583"/>
      <c r="D32" s="584" t="s">
        <v>232</v>
      </c>
    </row>
    <row r="33" spans="1:21" ht="25" customHeight="1" x14ac:dyDescent="0.25">
      <c r="A33" s="138" t="s">
        <v>504</v>
      </c>
      <c r="B33" s="139" t="s">
        <v>233</v>
      </c>
      <c r="C33" s="142" t="s">
        <v>234</v>
      </c>
      <c r="D33" s="585"/>
    </row>
    <row r="34" spans="1:21" ht="22" customHeight="1" x14ac:dyDescent="0.25">
      <c r="A34" s="237" t="s">
        <v>203</v>
      </c>
      <c r="B34" s="312"/>
      <c r="C34" s="344"/>
      <c r="D34" s="293"/>
    </row>
    <row r="35" spans="1:21" ht="22" customHeight="1" x14ac:dyDescent="0.25">
      <c r="A35" s="238" t="s">
        <v>438</v>
      </c>
      <c r="B35" s="442"/>
      <c r="C35" s="443"/>
      <c r="D35" s="293"/>
      <c r="E35" s="455"/>
    </row>
    <row r="36" spans="1:21" ht="22" customHeight="1" x14ac:dyDescent="0.25">
      <c r="A36" s="238" t="s">
        <v>204</v>
      </c>
      <c r="B36" s="314"/>
      <c r="C36" s="345"/>
      <c r="D36" s="293"/>
    </row>
    <row r="37" spans="1:21" ht="22" customHeight="1" x14ac:dyDescent="0.25">
      <c r="A37" s="238" t="s">
        <v>503</v>
      </c>
      <c r="B37" s="314"/>
      <c r="C37" s="345"/>
      <c r="D37" s="293"/>
    </row>
    <row r="38" spans="1:21" ht="22" customHeight="1" x14ac:dyDescent="0.25">
      <c r="A38" s="239" t="s">
        <v>238</v>
      </c>
      <c r="B38" s="313"/>
      <c r="C38" s="346"/>
      <c r="D38" s="293"/>
    </row>
    <row r="39" spans="1:21" ht="22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430</v>
      </c>
    </row>
    <row r="41" spans="1:21" s="61" customFormat="1" ht="30" customHeight="1" x14ac:dyDescent="0.25">
      <c r="A41" s="61" t="s">
        <v>505</v>
      </c>
      <c r="B41" s="586" t="s">
        <v>413</v>
      </c>
      <c r="C41" s="586"/>
      <c r="D41" s="586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519</v>
      </c>
    </row>
    <row r="43" spans="1:21" ht="10.5" customHeight="1" x14ac:dyDescent="0.25"/>
    <row r="44" spans="1:21" ht="15" customHeight="1" x14ac:dyDescent="0.25">
      <c r="A44" s="577" t="s">
        <v>229</v>
      </c>
      <c r="B44" s="578"/>
      <c r="C44" s="578"/>
      <c r="D44" s="579"/>
    </row>
    <row r="45" spans="1:21" ht="15" customHeight="1" x14ac:dyDescent="0.25">
      <c r="A45" s="141" t="s">
        <v>11</v>
      </c>
      <c r="B45" s="580" t="s">
        <v>230</v>
      </c>
      <c r="C45" s="581"/>
      <c r="D45" s="137" t="s">
        <v>231</v>
      </c>
    </row>
    <row r="46" spans="1:21" ht="15" customHeight="1" x14ac:dyDescent="0.25">
      <c r="A46" s="417" t="s">
        <v>429</v>
      </c>
      <c r="B46" s="582"/>
      <c r="C46" s="583"/>
      <c r="D46" s="584" t="s">
        <v>232</v>
      </c>
    </row>
    <row r="47" spans="1:21" ht="25" customHeight="1" x14ac:dyDescent="0.25">
      <c r="A47" s="138" t="s">
        <v>504</v>
      </c>
      <c r="B47" s="139" t="s">
        <v>233</v>
      </c>
      <c r="C47" s="142" t="s">
        <v>234</v>
      </c>
      <c r="D47" s="585"/>
    </row>
    <row r="48" spans="1:21" ht="22" customHeight="1" x14ac:dyDescent="0.25">
      <c r="A48" s="237" t="s">
        <v>203</v>
      </c>
      <c r="B48" s="312"/>
      <c r="C48" s="344"/>
      <c r="D48" s="293"/>
    </row>
    <row r="49" spans="1:21" ht="22" customHeight="1" x14ac:dyDescent="0.25">
      <c r="A49" s="238" t="s">
        <v>438</v>
      </c>
      <c r="B49" s="442"/>
      <c r="C49" s="443"/>
      <c r="D49" s="293"/>
      <c r="E49" s="455"/>
    </row>
    <row r="50" spans="1:21" ht="22" customHeight="1" x14ac:dyDescent="0.25">
      <c r="A50" s="238" t="s">
        <v>204</v>
      </c>
      <c r="B50" s="314"/>
      <c r="C50" s="345"/>
      <c r="D50" s="293"/>
    </row>
    <row r="51" spans="1:21" ht="22" customHeight="1" x14ac:dyDescent="0.25">
      <c r="A51" s="238" t="s">
        <v>503</v>
      </c>
      <c r="B51" s="314"/>
      <c r="C51" s="345"/>
      <c r="D51" s="293"/>
    </row>
    <row r="52" spans="1:21" ht="22" customHeight="1" x14ac:dyDescent="0.25">
      <c r="A52" s="239" t="s">
        <v>238</v>
      </c>
      <c r="B52" s="313"/>
      <c r="C52" s="346"/>
      <c r="D52" s="293"/>
    </row>
    <row r="53" spans="1:21" ht="22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430</v>
      </c>
    </row>
    <row r="55" spans="1:21" s="61" customFormat="1" ht="30" customHeight="1" x14ac:dyDescent="0.25">
      <c r="A55" s="61" t="s">
        <v>505</v>
      </c>
      <c r="B55" s="586" t="s">
        <v>413</v>
      </c>
      <c r="C55" s="586"/>
      <c r="D55" s="586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519</v>
      </c>
    </row>
    <row r="57" spans="1:21" ht="25" customHeight="1" x14ac:dyDescent="0.25"/>
    <row r="58" spans="1:21" ht="15" customHeight="1" x14ac:dyDescent="0.25">
      <c r="A58" s="577" t="s">
        <v>229</v>
      </c>
      <c r="B58" s="578"/>
      <c r="C58" s="578"/>
      <c r="D58" s="579"/>
    </row>
    <row r="59" spans="1:21" ht="15" customHeight="1" x14ac:dyDescent="0.25">
      <c r="A59" s="141" t="s">
        <v>11</v>
      </c>
      <c r="B59" s="580" t="s">
        <v>230</v>
      </c>
      <c r="C59" s="581"/>
      <c r="D59" s="137" t="s">
        <v>231</v>
      </c>
    </row>
    <row r="60" spans="1:21" ht="15" customHeight="1" x14ac:dyDescent="0.25">
      <c r="A60" s="417" t="s">
        <v>429</v>
      </c>
      <c r="B60" s="582"/>
      <c r="C60" s="583"/>
      <c r="D60" s="584" t="s">
        <v>232</v>
      </c>
    </row>
    <row r="61" spans="1:21" ht="25" customHeight="1" x14ac:dyDescent="0.25">
      <c r="A61" s="138" t="s">
        <v>504</v>
      </c>
      <c r="B61" s="139" t="s">
        <v>233</v>
      </c>
      <c r="C61" s="142" t="s">
        <v>234</v>
      </c>
      <c r="D61" s="585"/>
    </row>
    <row r="62" spans="1:21" ht="22" customHeight="1" x14ac:dyDescent="0.25">
      <c r="A62" s="234" t="s">
        <v>203</v>
      </c>
      <c r="B62" s="312"/>
      <c r="C62" s="344"/>
      <c r="D62" s="293"/>
    </row>
    <row r="63" spans="1:21" ht="22" customHeight="1" x14ac:dyDescent="0.25">
      <c r="A63" s="238" t="s">
        <v>438</v>
      </c>
      <c r="B63" s="442"/>
      <c r="C63" s="443"/>
      <c r="D63" s="293"/>
      <c r="E63" s="455"/>
    </row>
    <row r="64" spans="1:21" ht="22" customHeight="1" x14ac:dyDescent="0.25">
      <c r="A64" s="235" t="s">
        <v>204</v>
      </c>
      <c r="B64" s="314"/>
      <c r="C64" s="345"/>
      <c r="D64" s="293"/>
    </row>
    <row r="65" spans="1:21" ht="22" customHeight="1" x14ac:dyDescent="0.25">
      <c r="A65" s="238" t="s">
        <v>503</v>
      </c>
      <c r="B65" s="314"/>
      <c r="C65" s="345"/>
      <c r="D65" s="293"/>
    </row>
    <row r="66" spans="1:21" ht="22" customHeight="1" x14ac:dyDescent="0.25">
      <c r="A66" s="236" t="s">
        <v>238</v>
      </c>
      <c r="B66" s="313"/>
      <c r="C66" s="346"/>
      <c r="D66" s="293"/>
    </row>
    <row r="67" spans="1:21" ht="22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430</v>
      </c>
    </row>
    <row r="69" spans="1:21" s="61" customFormat="1" ht="30" customHeight="1" x14ac:dyDescent="0.25">
      <c r="A69" s="61" t="s">
        <v>505</v>
      </c>
      <c r="B69" s="586" t="s">
        <v>413</v>
      </c>
      <c r="C69" s="586"/>
      <c r="D69" s="586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519</v>
      </c>
    </row>
    <row r="71" spans="1:21" ht="11.25" customHeight="1" x14ac:dyDescent="0.25"/>
    <row r="72" spans="1:21" ht="15" customHeight="1" x14ac:dyDescent="0.25">
      <c r="A72" s="577" t="s">
        <v>229</v>
      </c>
      <c r="B72" s="578"/>
      <c r="C72" s="578"/>
      <c r="D72" s="579"/>
    </row>
    <row r="73" spans="1:21" ht="15" customHeight="1" x14ac:dyDescent="0.25">
      <c r="A73" s="444" t="s">
        <v>11</v>
      </c>
      <c r="B73" s="580" t="s">
        <v>230</v>
      </c>
      <c r="C73" s="581"/>
      <c r="D73" s="137" t="s">
        <v>231</v>
      </c>
    </row>
    <row r="74" spans="1:21" ht="15" customHeight="1" x14ac:dyDescent="0.25">
      <c r="A74" s="417" t="s">
        <v>429</v>
      </c>
      <c r="B74" s="582"/>
      <c r="C74" s="583"/>
      <c r="D74" s="584" t="s">
        <v>232</v>
      </c>
    </row>
    <row r="75" spans="1:21" ht="25" customHeight="1" x14ac:dyDescent="0.25">
      <c r="A75" s="138" t="s">
        <v>504</v>
      </c>
      <c r="B75" s="139" t="s">
        <v>233</v>
      </c>
      <c r="C75" s="142" t="s">
        <v>234</v>
      </c>
      <c r="D75" s="585"/>
    </row>
    <row r="76" spans="1:21" ht="22" customHeight="1" x14ac:dyDescent="0.25">
      <c r="A76" s="234" t="s">
        <v>203</v>
      </c>
      <c r="B76" s="312"/>
      <c r="C76" s="344"/>
      <c r="D76" s="293"/>
    </row>
    <row r="77" spans="1:21" ht="22" customHeight="1" x14ac:dyDescent="0.25">
      <c r="A77" s="238" t="s">
        <v>438</v>
      </c>
      <c r="B77" s="442"/>
      <c r="C77" s="443"/>
      <c r="D77" s="293"/>
      <c r="E77" s="455"/>
    </row>
    <row r="78" spans="1:21" ht="22" customHeight="1" x14ac:dyDescent="0.25">
      <c r="A78" s="235" t="s">
        <v>204</v>
      </c>
      <c r="B78" s="314"/>
      <c r="C78" s="345"/>
      <c r="D78" s="293"/>
    </row>
    <row r="79" spans="1:21" ht="22" customHeight="1" x14ac:dyDescent="0.25">
      <c r="A79" s="238" t="s">
        <v>503</v>
      </c>
      <c r="B79" s="314"/>
      <c r="C79" s="345"/>
      <c r="D79" s="293"/>
    </row>
    <row r="80" spans="1:21" ht="22" customHeight="1" x14ac:dyDescent="0.25">
      <c r="A80" s="236" t="s">
        <v>238</v>
      </c>
      <c r="B80" s="313"/>
      <c r="C80" s="346"/>
      <c r="D80" s="293"/>
    </row>
    <row r="81" spans="1:21" ht="22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430</v>
      </c>
    </row>
    <row r="83" spans="1:21" s="61" customFormat="1" ht="30" customHeight="1" x14ac:dyDescent="0.25">
      <c r="A83" s="61" t="s">
        <v>505</v>
      </c>
      <c r="B83" s="586" t="s">
        <v>413</v>
      </c>
      <c r="C83" s="586"/>
      <c r="D83" s="586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519</v>
      </c>
    </row>
    <row r="85" spans="1:21" ht="12" customHeight="1" x14ac:dyDescent="0.25"/>
    <row r="86" spans="1:21" ht="15" customHeight="1" x14ac:dyDescent="0.25">
      <c r="A86" s="577" t="s">
        <v>229</v>
      </c>
      <c r="B86" s="578"/>
      <c r="C86" s="578"/>
      <c r="D86" s="579"/>
    </row>
    <row r="87" spans="1:21" ht="15" customHeight="1" x14ac:dyDescent="0.25">
      <c r="A87" s="444" t="s">
        <v>11</v>
      </c>
      <c r="B87" s="580" t="s">
        <v>230</v>
      </c>
      <c r="C87" s="581"/>
      <c r="D87" s="137" t="s">
        <v>231</v>
      </c>
    </row>
    <row r="88" spans="1:21" ht="15" customHeight="1" x14ac:dyDescent="0.25">
      <c r="A88" s="417" t="s">
        <v>429</v>
      </c>
      <c r="B88" s="582"/>
      <c r="C88" s="583"/>
      <c r="D88" s="584" t="s">
        <v>232</v>
      </c>
    </row>
    <row r="89" spans="1:21" ht="25" customHeight="1" x14ac:dyDescent="0.25">
      <c r="A89" s="138" t="s">
        <v>504</v>
      </c>
      <c r="B89" s="139" t="s">
        <v>233</v>
      </c>
      <c r="C89" s="142" t="s">
        <v>234</v>
      </c>
      <c r="D89" s="585"/>
    </row>
    <row r="90" spans="1:21" ht="22" customHeight="1" x14ac:dyDescent="0.25">
      <c r="A90" s="234" t="s">
        <v>203</v>
      </c>
      <c r="B90" s="312"/>
      <c r="C90" s="344"/>
      <c r="D90" s="293"/>
    </row>
    <row r="91" spans="1:21" ht="22" customHeight="1" x14ac:dyDescent="0.25">
      <c r="A91" s="238" t="s">
        <v>438</v>
      </c>
      <c r="B91" s="442"/>
      <c r="C91" s="443"/>
      <c r="D91" s="293"/>
      <c r="E91" s="455"/>
    </row>
    <row r="92" spans="1:21" ht="22" customHeight="1" x14ac:dyDescent="0.25">
      <c r="A92" s="235" t="s">
        <v>204</v>
      </c>
      <c r="B92" s="314"/>
      <c r="C92" s="345"/>
      <c r="D92" s="293"/>
    </row>
    <row r="93" spans="1:21" ht="22" customHeight="1" x14ac:dyDescent="0.25">
      <c r="A93" s="238" t="s">
        <v>503</v>
      </c>
      <c r="B93" s="314"/>
      <c r="C93" s="345"/>
      <c r="D93" s="293"/>
    </row>
    <row r="94" spans="1:21" ht="22" customHeight="1" x14ac:dyDescent="0.25">
      <c r="A94" s="236" t="s">
        <v>238</v>
      </c>
      <c r="B94" s="313"/>
      <c r="C94" s="346"/>
      <c r="D94" s="293"/>
    </row>
    <row r="95" spans="1:21" ht="22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430</v>
      </c>
    </row>
    <row r="97" spans="1:21" s="61" customFormat="1" ht="30" customHeight="1" x14ac:dyDescent="0.25">
      <c r="A97" s="61" t="s">
        <v>505</v>
      </c>
      <c r="B97" s="586" t="s">
        <v>413</v>
      </c>
      <c r="C97" s="586"/>
      <c r="D97" s="586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519</v>
      </c>
    </row>
    <row r="99" spans="1:21" ht="12" customHeight="1" x14ac:dyDescent="0.25"/>
    <row r="100" spans="1:21" ht="15" customHeight="1" x14ac:dyDescent="0.25">
      <c r="A100" s="577" t="s">
        <v>229</v>
      </c>
      <c r="B100" s="578"/>
      <c r="C100" s="578"/>
      <c r="D100" s="579"/>
    </row>
    <row r="101" spans="1:21" ht="15" customHeight="1" x14ac:dyDescent="0.25">
      <c r="A101" s="444" t="s">
        <v>11</v>
      </c>
      <c r="B101" s="580" t="s">
        <v>230</v>
      </c>
      <c r="C101" s="581"/>
      <c r="D101" s="137" t="s">
        <v>231</v>
      </c>
    </row>
    <row r="102" spans="1:21" ht="15" customHeight="1" x14ac:dyDescent="0.25">
      <c r="A102" s="417" t="s">
        <v>429</v>
      </c>
      <c r="B102" s="582"/>
      <c r="C102" s="583"/>
      <c r="D102" s="584" t="s">
        <v>232</v>
      </c>
    </row>
    <row r="103" spans="1:21" ht="25" customHeight="1" x14ac:dyDescent="0.25">
      <c r="A103" s="138" t="s">
        <v>504</v>
      </c>
      <c r="B103" s="139" t="s">
        <v>233</v>
      </c>
      <c r="C103" s="142" t="s">
        <v>234</v>
      </c>
      <c r="D103" s="585"/>
    </row>
    <row r="104" spans="1:21" ht="22" customHeight="1" x14ac:dyDescent="0.25">
      <c r="A104" s="234" t="s">
        <v>203</v>
      </c>
      <c r="B104" s="312"/>
      <c r="C104" s="344"/>
      <c r="D104" s="293"/>
    </row>
    <row r="105" spans="1:21" ht="22" customHeight="1" x14ac:dyDescent="0.25">
      <c r="A105" s="238" t="s">
        <v>438</v>
      </c>
      <c r="B105" s="442"/>
      <c r="C105" s="443"/>
      <c r="D105" s="293"/>
      <c r="E105" s="455"/>
    </row>
    <row r="106" spans="1:21" ht="22" customHeight="1" x14ac:dyDescent="0.25">
      <c r="A106" s="235" t="s">
        <v>204</v>
      </c>
      <c r="B106" s="314"/>
      <c r="C106" s="345"/>
      <c r="D106" s="293"/>
    </row>
    <row r="107" spans="1:21" ht="22" customHeight="1" x14ac:dyDescent="0.25">
      <c r="A107" s="238" t="s">
        <v>503</v>
      </c>
      <c r="B107" s="314"/>
      <c r="C107" s="345"/>
      <c r="D107" s="293"/>
    </row>
    <row r="108" spans="1:21" ht="22" customHeight="1" x14ac:dyDescent="0.25">
      <c r="A108" s="236" t="s">
        <v>238</v>
      </c>
      <c r="B108" s="313"/>
      <c r="C108" s="346"/>
      <c r="D108" s="293"/>
    </row>
    <row r="109" spans="1:21" ht="22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430</v>
      </c>
    </row>
    <row r="111" spans="1:21" s="61" customFormat="1" ht="30" customHeight="1" x14ac:dyDescent="0.25">
      <c r="A111" s="61" t="s">
        <v>505</v>
      </c>
      <c r="B111" s="586" t="s">
        <v>413</v>
      </c>
      <c r="C111" s="586"/>
      <c r="D111" s="586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519</v>
      </c>
    </row>
    <row r="113" spans="1:21" ht="12" customHeight="1" x14ac:dyDescent="0.25"/>
    <row r="114" spans="1:21" ht="15" customHeight="1" x14ac:dyDescent="0.25">
      <c r="A114" s="577" t="s">
        <v>229</v>
      </c>
      <c r="B114" s="578"/>
      <c r="C114" s="578"/>
      <c r="D114" s="579"/>
    </row>
    <row r="115" spans="1:21" ht="15" customHeight="1" x14ac:dyDescent="0.25">
      <c r="A115" s="444" t="s">
        <v>11</v>
      </c>
      <c r="B115" s="580" t="s">
        <v>230</v>
      </c>
      <c r="C115" s="581"/>
      <c r="D115" s="137" t="s">
        <v>231</v>
      </c>
    </row>
    <row r="116" spans="1:21" ht="15" customHeight="1" x14ac:dyDescent="0.25">
      <c r="A116" s="417" t="s">
        <v>429</v>
      </c>
      <c r="B116" s="582"/>
      <c r="C116" s="583"/>
      <c r="D116" s="584" t="s">
        <v>232</v>
      </c>
    </row>
    <row r="117" spans="1:21" ht="25" customHeight="1" x14ac:dyDescent="0.25">
      <c r="A117" s="138" t="s">
        <v>504</v>
      </c>
      <c r="B117" s="139" t="s">
        <v>233</v>
      </c>
      <c r="C117" s="142" t="s">
        <v>234</v>
      </c>
      <c r="D117" s="585"/>
    </row>
    <row r="118" spans="1:21" ht="22" customHeight="1" x14ac:dyDescent="0.25">
      <c r="A118" s="234" t="s">
        <v>203</v>
      </c>
      <c r="B118" s="312"/>
      <c r="C118" s="344"/>
      <c r="D118" s="293"/>
    </row>
    <row r="119" spans="1:21" ht="22" customHeight="1" x14ac:dyDescent="0.25">
      <c r="A119" s="238" t="s">
        <v>438</v>
      </c>
      <c r="B119" s="442"/>
      <c r="C119" s="443"/>
      <c r="D119" s="293"/>
      <c r="E119" s="455"/>
    </row>
    <row r="120" spans="1:21" ht="22" customHeight="1" x14ac:dyDescent="0.25">
      <c r="A120" s="235" t="s">
        <v>204</v>
      </c>
      <c r="B120" s="314"/>
      <c r="C120" s="345"/>
      <c r="D120" s="293"/>
    </row>
    <row r="121" spans="1:21" ht="22" customHeight="1" x14ac:dyDescent="0.25">
      <c r="A121" s="238" t="s">
        <v>503</v>
      </c>
      <c r="B121" s="314"/>
      <c r="C121" s="345"/>
      <c r="D121" s="293"/>
    </row>
    <row r="122" spans="1:21" ht="22" customHeight="1" x14ac:dyDescent="0.25">
      <c r="A122" s="236" t="s">
        <v>238</v>
      </c>
      <c r="B122" s="313"/>
      <c r="C122" s="346"/>
      <c r="D122" s="293"/>
    </row>
    <row r="123" spans="1:21" ht="22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430</v>
      </c>
    </row>
    <row r="125" spans="1:21" s="61" customFormat="1" ht="30" customHeight="1" x14ac:dyDescent="0.25">
      <c r="A125" s="61" t="s">
        <v>505</v>
      </c>
      <c r="B125" s="586" t="s">
        <v>413</v>
      </c>
      <c r="C125" s="586"/>
      <c r="D125" s="586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519</v>
      </c>
    </row>
    <row r="127" spans="1:21" ht="11.25" customHeight="1" x14ac:dyDescent="0.25"/>
    <row r="128" spans="1:21" ht="15" customHeight="1" x14ac:dyDescent="0.25">
      <c r="A128" s="577" t="s">
        <v>229</v>
      </c>
      <c r="B128" s="578"/>
      <c r="C128" s="578"/>
      <c r="D128" s="579"/>
    </row>
    <row r="129" spans="1:21" ht="15" customHeight="1" x14ac:dyDescent="0.25">
      <c r="A129" s="444" t="s">
        <v>11</v>
      </c>
      <c r="B129" s="580" t="s">
        <v>230</v>
      </c>
      <c r="C129" s="581"/>
      <c r="D129" s="137" t="s">
        <v>231</v>
      </c>
    </row>
    <row r="130" spans="1:21" ht="15" customHeight="1" x14ac:dyDescent="0.25">
      <c r="A130" s="417" t="s">
        <v>429</v>
      </c>
      <c r="B130" s="582"/>
      <c r="C130" s="583"/>
      <c r="D130" s="584" t="s">
        <v>232</v>
      </c>
    </row>
    <row r="131" spans="1:21" ht="25" customHeight="1" x14ac:dyDescent="0.25">
      <c r="A131" s="138" t="s">
        <v>504</v>
      </c>
      <c r="B131" s="139" t="s">
        <v>233</v>
      </c>
      <c r="C131" s="142" t="s">
        <v>234</v>
      </c>
      <c r="D131" s="585"/>
    </row>
    <row r="132" spans="1:21" ht="22" customHeight="1" x14ac:dyDescent="0.25">
      <c r="A132" s="234" t="s">
        <v>203</v>
      </c>
      <c r="B132" s="312"/>
      <c r="C132" s="344"/>
      <c r="D132" s="293"/>
    </row>
    <row r="133" spans="1:21" ht="22" customHeight="1" x14ac:dyDescent="0.25">
      <c r="A133" s="238" t="s">
        <v>438</v>
      </c>
      <c r="B133" s="442"/>
      <c r="C133" s="443"/>
      <c r="D133" s="293"/>
      <c r="E133" s="455"/>
    </row>
    <row r="134" spans="1:21" ht="22" customHeight="1" x14ac:dyDescent="0.25">
      <c r="A134" s="235" t="s">
        <v>204</v>
      </c>
      <c r="B134" s="314"/>
      <c r="C134" s="345"/>
      <c r="D134" s="293"/>
    </row>
    <row r="135" spans="1:21" ht="22" customHeight="1" x14ac:dyDescent="0.25">
      <c r="A135" s="238" t="s">
        <v>503</v>
      </c>
      <c r="B135" s="314"/>
      <c r="C135" s="345"/>
      <c r="D135" s="293"/>
    </row>
    <row r="136" spans="1:21" ht="22" customHeight="1" x14ac:dyDescent="0.25">
      <c r="A136" s="236" t="s">
        <v>238</v>
      </c>
      <c r="B136" s="313"/>
      <c r="C136" s="346"/>
      <c r="D136" s="293"/>
    </row>
    <row r="137" spans="1:21" ht="22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430</v>
      </c>
    </row>
    <row r="139" spans="1:21" s="61" customFormat="1" ht="30" customHeight="1" x14ac:dyDescent="0.25">
      <c r="A139" s="61" t="s">
        <v>505</v>
      </c>
      <c r="B139" s="586" t="s">
        <v>413</v>
      </c>
      <c r="C139" s="586"/>
      <c r="D139" s="586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519</v>
      </c>
    </row>
    <row r="141" spans="1:21" ht="12" customHeight="1" x14ac:dyDescent="0.25"/>
    <row r="142" spans="1:21" ht="15" customHeight="1" x14ac:dyDescent="0.25">
      <c r="A142" s="577" t="s">
        <v>229</v>
      </c>
      <c r="B142" s="578"/>
      <c r="C142" s="578"/>
      <c r="D142" s="579"/>
    </row>
    <row r="143" spans="1:21" ht="15" customHeight="1" x14ac:dyDescent="0.25">
      <c r="A143" s="444" t="s">
        <v>11</v>
      </c>
      <c r="B143" s="580" t="s">
        <v>230</v>
      </c>
      <c r="C143" s="581"/>
      <c r="D143" s="137" t="s">
        <v>231</v>
      </c>
    </row>
    <row r="144" spans="1:21" ht="15" customHeight="1" x14ac:dyDescent="0.25">
      <c r="A144" s="417" t="s">
        <v>429</v>
      </c>
      <c r="B144" s="582"/>
      <c r="C144" s="583"/>
      <c r="D144" s="584" t="s">
        <v>232</v>
      </c>
    </row>
    <row r="145" spans="1:21" ht="25" customHeight="1" x14ac:dyDescent="0.25">
      <c r="A145" s="138" t="s">
        <v>504</v>
      </c>
      <c r="B145" s="139" t="s">
        <v>233</v>
      </c>
      <c r="C145" s="142" t="s">
        <v>234</v>
      </c>
      <c r="D145" s="585"/>
    </row>
    <row r="146" spans="1:21" ht="22" customHeight="1" x14ac:dyDescent="0.25">
      <c r="A146" s="234" t="s">
        <v>203</v>
      </c>
      <c r="B146" s="312"/>
      <c r="C146" s="344"/>
      <c r="D146" s="293"/>
    </row>
    <row r="147" spans="1:21" ht="22" customHeight="1" x14ac:dyDescent="0.25">
      <c r="A147" s="238" t="s">
        <v>438</v>
      </c>
      <c r="B147" s="442"/>
      <c r="C147" s="443"/>
      <c r="D147" s="293"/>
      <c r="E147" s="455"/>
    </row>
    <row r="148" spans="1:21" ht="22" customHeight="1" x14ac:dyDescent="0.25">
      <c r="A148" s="235" t="s">
        <v>204</v>
      </c>
      <c r="B148" s="314"/>
      <c r="C148" s="345"/>
      <c r="D148" s="293"/>
    </row>
    <row r="149" spans="1:21" ht="22" customHeight="1" x14ac:dyDescent="0.25">
      <c r="A149" s="238" t="s">
        <v>503</v>
      </c>
      <c r="B149" s="314"/>
      <c r="C149" s="345"/>
      <c r="D149" s="293"/>
    </row>
    <row r="150" spans="1:21" ht="22" customHeight="1" x14ac:dyDescent="0.25">
      <c r="A150" s="236" t="s">
        <v>238</v>
      </c>
      <c r="B150" s="313"/>
      <c r="C150" s="346"/>
      <c r="D150" s="293"/>
    </row>
    <row r="151" spans="1:21" ht="22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430</v>
      </c>
    </row>
    <row r="153" spans="1:21" s="61" customFormat="1" ht="30" customHeight="1" x14ac:dyDescent="0.25">
      <c r="A153" s="61" t="s">
        <v>505</v>
      </c>
      <c r="B153" s="586" t="s">
        <v>413</v>
      </c>
      <c r="C153" s="586"/>
      <c r="D153" s="586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519</v>
      </c>
    </row>
    <row r="155" spans="1:21" ht="13.5" customHeight="1" x14ac:dyDescent="0.25"/>
    <row r="156" spans="1:21" ht="15" customHeight="1" x14ac:dyDescent="0.25">
      <c r="A156" s="577" t="s">
        <v>229</v>
      </c>
      <c r="B156" s="578"/>
      <c r="C156" s="578"/>
      <c r="D156" s="579"/>
    </row>
    <row r="157" spans="1:21" ht="15" customHeight="1" x14ac:dyDescent="0.25">
      <c r="A157" s="444" t="s">
        <v>11</v>
      </c>
      <c r="B157" s="580" t="s">
        <v>230</v>
      </c>
      <c r="C157" s="581"/>
      <c r="D157" s="137" t="s">
        <v>231</v>
      </c>
    </row>
    <row r="158" spans="1:21" ht="15" customHeight="1" x14ac:dyDescent="0.25">
      <c r="A158" s="417" t="s">
        <v>429</v>
      </c>
      <c r="B158" s="582"/>
      <c r="C158" s="583"/>
      <c r="D158" s="584" t="s">
        <v>232</v>
      </c>
    </row>
    <row r="159" spans="1:21" ht="25" customHeight="1" x14ac:dyDescent="0.25">
      <c r="A159" s="138" t="s">
        <v>504</v>
      </c>
      <c r="B159" s="139" t="s">
        <v>233</v>
      </c>
      <c r="C159" s="142" t="s">
        <v>234</v>
      </c>
      <c r="D159" s="585"/>
    </row>
    <row r="160" spans="1:21" ht="22" customHeight="1" x14ac:dyDescent="0.25">
      <c r="A160" s="234" t="s">
        <v>203</v>
      </c>
      <c r="B160" s="312"/>
      <c r="C160" s="344"/>
      <c r="D160" s="293"/>
    </row>
    <row r="161" spans="1:21" ht="22" customHeight="1" x14ac:dyDescent="0.25">
      <c r="A161" s="238" t="s">
        <v>438</v>
      </c>
      <c r="B161" s="442"/>
      <c r="C161" s="443"/>
      <c r="D161" s="293"/>
      <c r="E161" s="455"/>
    </row>
    <row r="162" spans="1:21" ht="22" customHeight="1" x14ac:dyDescent="0.25">
      <c r="A162" s="235" t="s">
        <v>204</v>
      </c>
      <c r="B162" s="314"/>
      <c r="C162" s="345"/>
      <c r="D162" s="293"/>
    </row>
    <row r="163" spans="1:21" ht="22" customHeight="1" x14ac:dyDescent="0.25">
      <c r="A163" s="238" t="s">
        <v>503</v>
      </c>
      <c r="B163" s="314"/>
      <c r="C163" s="345"/>
      <c r="D163" s="293"/>
    </row>
    <row r="164" spans="1:21" ht="22" customHeight="1" x14ac:dyDescent="0.25">
      <c r="A164" s="236" t="s">
        <v>238</v>
      </c>
      <c r="B164" s="313"/>
      <c r="C164" s="346"/>
      <c r="D164" s="293"/>
    </row>
    <row r="165" spans="1:21" ht="22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430</v>
      </c>
    </row>
    <row r="167" spans="1:21" s="61" customFormat="1" ht="30" customHeight="1" x14ac:dyDescent="0.25">
      <c r="A167" s="61" t="s">
        <v>505</v>
      </c>
      <c r="B167" s="586" t="s">
        <v>413</v>
      </c>
      <c r="C167" s="586"/>
      <c r="D167" s="586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519</v>
      </c>
    </row>
    <row r="169" spans="1:21" ht="12.75" customHeight="1" x14ac:dyDescent="0.25"/>
    <row r="170" spans="1:21" ht="15" customHeight="1" x14ac:dyDescent="0.25">
      <c r="A170" s="577" t="s">
        <v>229</v>
      </c>
      <c r="B170" s="578"/>
      <c r="C170" s="578"/>
      <c r="D170" s="579"/>
    </row>
    <row r="171" spans="1:21" ht="15" customHeight="1" x14ac:dyDescent="0.25">
      <c r="A171" s="444" t="s">
        <v>11</v>
      </c>
      <c r="B171" s="580" t="s">
        <v>230</v>
      </c>
      <c r="C171" s="581"/>
      <c r="D171" s="137" t="s">
        <v>231</v>
      </c>
    </row>
    <row r="172" spans="1:21" ht="15" customHeight="1" x14ac:dyDescent="0.25">
      <c r="A172" s="417" t="s">
        <v>429</v>
      </c>
      <c r="B172" s="582"/>
      <c r="C172" s="583"/>
      <c r="D172" s="584" t="s">
        <v>232</v>
      </c>
    </row>
    <row r="173" spans="1:21" ht="25" customHeight="1" x14ac:dyDescent="0.25">
      <c r="A173" s="138" t="s">
        <v>504</v>
      </c>
      <c r="B173" s="139" t="s">
        <v>233</v>
      </c>
      <c r="C173" s="142" t="s">
        <v>234</v>
      </c>
      <c r="D173" s="585"/>
    </row>
    <row r="174" spans="1:21" ht="22" customHeight="1" x14ac:dyDescent="0.25">
      <c r="A174" s="234" t="s">
        <v>203</v>
      </c>
      <c r="B174" s="312"/>
      <c r="C174" s="344"/>
      <c r="D174" s="293"/>
    </row>
    <row r="175" spans="1:21" ht="22" customHeight="1" x14ac:dyDescent="0.25">
      <c r="A175" s="238" t="s">
        <v>438</v>
      </c>
      <c r="B175" s="442"/>
      <c r="C175" s="443"/>
      <c r="D175" s="293"/>
      <c r="E175" s="455"/>
    </row>
    <row r="176" spans="1:21" ht="22" customHeight="1" x14ac:dyDescent="0.25">
      <c r="A176" s="235" t="s">
        <v>204</v>
      </c>
      <c r="B176" s="314"/>
      <c r="C176" s="345"/>
      <c r="D176" s="293"/>
    </row>
    <row r="177" spans="1:21" ht="22" customHeight="1" x14ac:dyDescent="0.25">
      <c r="A177" s="238" t="s">
        <v>503</v>
      </c>
      <c r="B177" s="314"/>
      <c r="C177" s="345"/>
      <c r="D177" s="293"/>
    </row>
    <row r="178" spans="1:21" ht="22" customHeight="1" x14ac:dyDescent="0.25">
      <c r="A178" s="236" t="s">
        <v>238</v>
      </c>
      <c r="B178" s="313"/>
      <c r="C178" s="346"/>
      <c r="D178" s="293"/>
    </row>
    <row r="179" spans="1:21" ht="22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430</v>
      </c>
    </row>
    <row r="181" spans="1:21" s="61" customFormat="1" ht="30" customHeight="1" x14ac:dyDescent="0.25">
      <c r="A181" s="61" t="s">
        <v>505</v>
      </c>
      <c r="B181" s="586" t="s">
        <v>413</v>
      </c>
      <c r="C181" s="586"/>
      <c r="D181" s="586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519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7" t="s">
        <v>229</v>
      </c>
      <c r="B184" s="578"/>
      <c r="C184" s="578"/>
      <c r="D184" s="579"/>
    </row>
    <row r="185" spans="1:21" ht="15" customHeight="1" x14ac:dyDescent="0.25">
      <c r="A185" s="464" t="s">
        <v>11</v>
      </c>
      <c r="B185" s="580" t="s">
        <v>230</v>
      </c>
      <c r="C185" s="581"/>
      <c r="D185" s="137" t="s">
        <v>231</v>
      </c>
    </row>
    <row r="186" spans="1:21" ht="15" customHeight="1" x14ac:dyDescent="0.25">
      <c r="A186" s="417" t="s">
        <v>429</v>
      </c>
      <c r="B186" s="582"/>
      <c r="C186" s="583"/>
      <c r="D186" s="584" t="s">
        <v>232</v>
      </c>
    </row>
    <row r="187" spans="1:21" ht="25" customHeight="1" x14ac:dyDescent="0.25">
      <c r="A187" s="138" t="s">
        <v>504</v>
      </c>
      <c r="B187" s="139" t="s">
        <v>233</v>
      </c>
      <c r="C187" s="142" t="s">
        <v>234</v>
      </c>
      <c r="D187" s="585"/>
    </row>
    <row r="188" spans="1:21" ht="22" customHeight="1" x14ac:dyDescent="0.25">
      <c r="A188" s="234" t="s">
        <v>203</v>
      </c>
      <c r="B188" s="312"/>
      <c r="C188" s="344"/>
      <c r="D188" s="293"/>
    </row>
    <row r="189" spans="1:21" ht="22" customHeight="1" x14ac:dyDescent="0.25">
      <c r="A189" s="238" t="s">
        <v>438</v>
      </c>
      <c r="B189" s="442"/>
      <c r="C189" s="443"/>
      <c r="D189" s="293"/>
      <c r="E189" s="455"/>
    </row>
    <row r="190" spans="1:21" ht="22" customHeight="1" x14ac:dyDescent="0.25">
      <c r="A190" s="235" t="s">
        <v>204</v>
      </c>
      <c r="B190" s="314"/>
      <c r="C190" s="345"/>
      <c r="D190" s="293"/>
    </row>
    <row r="191" spans="1:21" ht="22" customHeight="1" x14ac:dyDescent="0.25">
      <c r="A191" s="238" t="s">
        <v>503</v>
      </c>
      <c r="B191" s="314"/>
      <c r="C191" s="345"/>
      <c r="D191" s="293"/>
    </row>
    <row r="192" spans="1:21" ht="22" customHeight="1" x14ac:dyDescent="0.25">
      <c r="A192" s="236" t="s">
        <v>238</v>
      </c>
      <c r="B192" s="313"/>
      <c r="C192" s="346"/>
      <c r="D192" s="293"/>
    </row>
    <row r="193" spans="1:21" ht="22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430</v>
      </c>
    </row>
    <row r="195" spans="1:21" s="61" customFormat="1" ht="30" customHeight="1" x14ac:dyDescent="0.25">
      <c r="A195" s="61" t="s">
        <v>505</v>
      </c>
      <c r="B195" s="586" t="s">
        <v>413</v>
      </c>
      <c r="C195" s="586"/>
      <c r="D195" s="586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519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7" t="s">
        <v>229</v>
      </c>
      <c r="B198" s="578"/>
      <c r="C198" s="578"/>
      <c r="D198" s="579"/>
    </row>
    <row r="199" spans="1:21" ht="15" customHeight="1" x14ac:dyDescent="0.25">
      <c r="A199" s="464" t="s">
        <v>11</v>
      </c>
      <c r="B199" s="580" t="s">
        <v>230</v>
      </c>
      <c r="C199" s="581"/>
      <c r="D199" s="137" t="s">
        <v>231</v>
      </c>
    </row>
    <row r="200" spans="1:21" ht="15" customHeight="1" x14ac:dyDescent="0.25">
      <c r="A200" s="417" t="s">
        <v>429</v>
      </c>
      <c r="B200" s="582"/>
      <c r="C200" s="583"/>
      <c r="D200" s="584" t="s">
        <v>232</v>
      </c>
    </row>
    <row r="201" spans="1:21" ht="25" customHeight="1" x14ac:dyDescent="0.25">
      <c r="A201" s="138" t="s">
        <v>504</v>
      </c>
      <c r="B201" s="139" t="s">
        <v>233</v>
      </c>
      <c r="C201" s="142" t="s">
        <v>234</v>
      </c>
      <c r="D201" s="585"/>
    </row>
    <row r="202" spans="1:21" ht="22" customHeight="1" x14ac:dyDescent="0.25">
      <c r="A202" s="234" t="s">
        <v>203</v>
      </c>
      <c r="B202" s="312"/>
      <c r="C202" s="344"/>
      <c r="D202" s="293"/>
    </row>
    <row r="203" spans="1:21" ht="22" customHeight="1" x14ac:dyDescent="0.25">
      <c r="A203" s="238" t="s">
        <v>438</v>
      </c>
      <c r="B203" s="442"/>
      <c r="C203" s="443"/>
      <c r="D203" s="293"/>
      <c r="E203" s="455"/>
    </row>
    <row r="204" spans="1:21" ht="22" customHeight="1" x14ac:dyDescent="0.25">
      <c r="A204" s="235" t="s">
        <v>204</v>
      </c>
      <c r="B204" s="314"/>
      <c r="C204" s="345"/>
      <c r="D204" s="293"/>
    </row>
    <row r="205" spans="1:21" ht="22" customHeight="1" x14ac:dyDescent="0.25">
      <c r="A205" s="238" t="s">
        <v>503</v>
      </c>
      <c r="B205" s="314"/>
      <c r="C205" s="345"/>
      <c r="D205" s="293"/>
    </row>
    <row r="206" spans="1:21" ht="22" customHeight="1" x14ac:dyDescent="0.25">
      <c r="A206" s="236" t="s">
        <v>238</v>
      </c>
      <c r="B206" s="313"/>
      <c r="C206" s="346"/>
      <c r="D206" s="293"/>
    </row>
    <row r="207" spans="1:21" ht="22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430</v>
      </c>
    </row>
    <row r="209" spans="1:21" s="61" customFormat="1" ht="30" customHeight="1" x14ac:dyDescent="0.25">
      <c r="A209" s="61" t="s">
        <v>505</v>
      </c>
      <c r="B209" s="586" t="s">
        <v>413</v>
      </c>
      <c r="C209" s="586"/>
      <c r="D209" s="586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519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7" t="s">
        <v>229</v>
      </c>
      <c r="B212" s="578"/>
      <c r="C212" s="578"/>
      <c r="D212" s="579"/>
    </row>
    <row r="213" spans="1:21" ht="15" customHeight="1" x14ac:dyDescent="0.25">
      <c r="A213" s="464" t="s">
        <v>11</v>
      </c>
      <c r="B213" s="580" t="s">
        <v>230</v>
      </c>
      <c r="C213" s="581"/>
      <c r="D213" s="137" t="s">
        <v>231</v>
      </c>
    </row>
    <row r="214" spans="1:21" ht="15" customHeight="1" x14ac:dyDescent="0.25">
      <c r="A214" s="417" t="s">
        <v>429</v>
      </c>
      <c r="B214" s="582"/>
      <c r="C214" s="583"/>
      <c r="D214" s="584" t="s">
        <v>232</v>
      </c>
    </row>
    <row r="215" spans="1:21" ht="25" customHeight="1" x14ac:dyDescent="0.25">
      <c r="A215" s="138" t="s">
        <v>504</v>
      </c>
      <c r="B215" s="139" t="s">
        <v>233</v>
      </c>
      <c r="C215" s="142" t="s">
        <v>234</v>
      </c>
      <c r="D215" s="585"/>
    </row>
    <row r="216" spans="1:21" ht="22" customHeight="1" x14ac:dyDescent="0.25">
      <c r="A216" s="234" t="s">
        <v>203</v>
      </c>
      <c r="B216" s="312"/>
      <c r="C216" s="344"/>
      <c r="D216" s="293"/>
    </row>
    <row r="217" spans="1:21" ht="22" customHeight="1" x14ac:dyDescent="0.25">
      <c r="A217" s="238" t="s">
        <v>438</v>
      </c>
      <c r="B217" s="442"/>
      <c r="C217" s="443"/>
      <c r="D217" s="293"/>
      <c r="E217" s="455"/>
    </row>
    <row r="218" spans="1:21" ht="22" customHeight="1" x14ac:dyDescent="0.25">
      <c r="A218" s="235" t="s">
        <v>204</v>
      </c>
      <c r="B218" s="314"/>
      <c r="C218" s="345"/>
      <c r="D218" s="293"/>
    </row>
    <row r="219" spans="1:21" ht="22" customHeight="1" x14ac:dyDescent="0.25">
      <c r="A219" s="238" t="s">
        <v>503</v>
      </c>
      <c r="B219" s="314"/>
      <c r="C219" s="345"/>
      <c r="D219" s="293"/>
    </row>
    <row r="220" spans="1:21" ht="22" customHeight="1" x14ac:dyDescent="0.25">
      <c r="A220" s="236" t="s">
        <v>238</v>
      </c>
      <c r="B220" s="313"/>
      <c r="C220" s="346"/>
      <c r="D220" s="293"/>
    </row>
    <row r="221" spans="1:21" ht="22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430</v>
      </c>
    </row>
    <row r="223" spans="1:21" s="61" customFormat="1" ht="30" customHeight="1" x14ac:dyDescent="0.25">
      <c r="A223" s="61" t="s">
        <v>505</v>
      </c>
      <c r="B223" s="586" t="s">
        <v>413</v>
      </c>
      <c r="C223" s="586"/>
      <c r="D223" s="586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519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7" t="s">
        <v>229</v>
      </c>
      <c r="B226" s="578"/>
      <c r="C226" s="578"/>
      <c r="D226" s="579"/>
    </row>
    <row r="227" spans="1:21" ht="15" customHeight="1" x14ac:dyDescent="0.25">
      <c r="A227" s="464" t="s">
        <v>11</v>
      </c>
      <c r="B227" s="580" t="s">
        <v>230</v>
      </c>
      <c r="C227" s="581"/>
      <c r="D227" s="137" t="s">
        <v>231</v>
      </c>
    </row>
    <row r="228" spans="1:21" ht="15" customHeight="1" x14ac:dyDescent="0.25">
      <c r="A228" s="417" t="s">
        <v>429</v>
      </c>
      <c r="B228" s="582"/>
      <c r="C228" s="583"/>
      <c r="D228" s="584" t="s">
        <v>232</v>
      </c>
    </row>
    <row r="229" spans="1:21" ht="25" customHeight="1" x14ac:dyDescent="0.25">
      <c r="A229" s="138" t="s">
        <v>504</v>
      </c>
      <c r="B229" s="139" t="s">
        <v>233</v>
      </c>
      <c r="C229" s="142" t="s">
        <v>234</v>
      </c>
      <c r="D229" s="585"/>
    </row>
    <row r="230" spans="1:21" ht="22" customHeight="1" x14ac:dyDescent="0.25">
      <c r="A230" s="234" t="s">
        <v>203</v>
      </c>
      <c r="B230" s="312"/>
      <c r="C230" s="344"/>
      <c r="D230" s="293"/>
    </row>
    <row r="231" spans="1:21" ht="22" customHeight="1" x14ac:dyDescent="0.25">
      <c r="A231" s="238" t="s">
        <v>438</v>
      </c>
      <c r="B231" s="442"/>
      <c r="C231" s="443"/>
      <c r="D231" s="293"/>
      <c r="E231" s="455"/>
    </row>
    <row r="232" spans="1:21" ht="22" customHeight="1" x14ac:dyDescent="0.25">
      <c r="A232" s="235" t="s">
        <v>204</v>
      </c>
      <c r="B232" s="314"/>
      <c r="C232" s="345"/>
      <c r="D232" s="293"/>
    </row>
    <row r="233" spans="1:21" ht="22" customHeight="1" x14ac:dyDescent="0.25">
      <c r="A233" s="238" t="s">
        <v>503</v>
      </c>
      <c r="B233" s="314"/>
      <c r="C233" s="345"/>
      <c r="D233" s="293"/>
    </row>
    <row r="234" spans="1:21" ht="22" customHeight="1" x14ac:dyDescent="0.25">
      <c r="A234" s="236" t="s">
        <v>238</v>
      </c>
      <c r="B234" s="313"/>
      <c r="C234" s="346"/>
      <c r="D234" s="293"/>
    </row>
    <row r="235" spans="1:21" ht="22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430</v>
      </c>
    </row>
    <row r="237" spans="1:21" s="61" customFormat="1" ht="30" customHeight="1" x14ac:dyDescent="0.25">
      <c r="A237" s="61" t="s">
        <v>505</v>
      </c>
      <c r="B237" s="586" t="s">
        <v>413</v>
      </c>
      <c r="C237" s="586"/>
      <c r="D237" s="586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519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7" t="s">
        <v>229</v>
      </c>
      <c r="B240" s="578"/>
      <c r="C240" s="578"/>
      <c r="D240" s="579"/>
    </row>
    <row r="241" spans="1:21" ht="15" customHeight="1" x14ac:dyDescent="0.25">
      <c r="A241" s="464" t="s">
        <v>11</v>
      </c>
      <c r="B241" s="580" t="s">
        <v>230</v>
      </c>
      <c r="C241" s="581"/>
      <c r="D241" s="137" t="s">
        <v>231</v>
      </c>
    </row>
    <row r="242" spans="1:21" ht="15" customHeight="1" x14ac:dyDescent="0.25">
      <c r="A242" s="417" t="s">
        <v>429</v>
      </c>
      <c r="B242" s="582"/>
      <c r="C242" s="583"/>
      <c r="D242" s="584" t="s">
        <v>232</v>
      </c>
    </row>
    <row r="243" spans="1:21" ht="25" customHeight="1" x14ac:dyDescent="0.25">
      <c r="A243" s="138" t="s">
        <v>504</v>
      </c>
      <c r="B243" s="139" t="s">
        <v>233</v>
      </c>
      <c r="C243" s="142" t="s">
        <v>234</v>
      </c>
      <c r="D243" s="585"/>
    </row>
    <row r="244" spans="1:21" ht="22" customHeight="1" x14ac:dyDescent="0.25">
      <c r="A244" s="234" t="s">
        <v>203</v>
      </c>
      <c r="B244" s="312"/>
      <c r="C244" s="344"/>
      <c r="D244" s="293"/>
    </row>
    <row r="245" spans="1:21" ht="22" customHeight="1" x14ac:dyDescent="0.25">
      <c r="A245" s="238" t="s">
        <v>438</v>
      </c>
      <c r="B245" s="442"/>
      <c r="C245" s="443"/>
      <c r="D245" s="293"/>
      <c r="E245" s="455"/>
    </row>
    <row r="246" spans="1:21" ht="22" customHeight="1" x14ac:dyDescent="0.25">
      <c r="A246" s="235" t="s">
        <v>204</v>
      </c>
      <c r="B246" s="314"/>
      <c r="C246" s="345"/>
      <c r="D246" s="293"/>
    </row>
    <row r="247" spans="1:21" ht="22" customHeight="1" x14ac:dyDescent="0.25">
      <c r="A247" s="238" t="s">
        <v>503</v>
      </c>
      <c r="B247" s="314"/>
      <c r="C247" s="345"/>
      <c r="D247" s="293"/>
    </row>
    <row r="248" spans="1:21" ht="22" customHeight="1" x14ac:dyDescent="0.25">
      <c r="A248" s="236" t="s">
        <v>238</v>
      </c>
      <c r="B248" s="313"/>
      <c r="C248" s="346"/>
      <c r="D248" s="293"/>
    </row>
    <row r="249" spans="1:21" ht="22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430</v>
      </c>
    </row>
    <row r="251" spans="1:21" s="61" customFormat="1" ht="30" customHeight="1" x14ac:dyDescent="0.25">
      <c r="A251" s="61" t="s">
        <v>505</v>
      </c>
      <c r="B251" s="586" t="s">
        <v>413</v>
      </c>
      <c r="C251" s="586"/>
      <c r="D251" s="586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519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7" t="s">
        <v>229</v>
      </c>
      <c r="B254" s="578"/>
      <c r="C254" s="578"/>
      <c r="D254" s="579"/>
    </row>
    <row r="255" spans="1:21" ht="15" customHeight="1" x14ac:dyDescent="0.25">
      <c r="A255" s="464" t="s">
        <v>11</v>
      </c>
      <c r="B255" s="580" t="s">
        <v>230</v>
      </c>
      <c r="C255" s="581"/>
      <c r="D255" s="137" t="s">
        <v>231</v>
      </c>
    </row>
    <row r="256" spans="1:21" ht="15" customHeight="1" x14ac:dyDescent="0.25">
      <c r="A256" s="417" t="s">
        <v>429</v>
      </c>
      <c r="B256" s="582"/>
      <c r="C256" s="583"/>
      <c r="D256" s="584" t="s">
        <v>232</v>
      </c>
    </row>
    <row r="257" spans="1:21" ht="25" customHeight="1" x14ac:dyDescent="0.25">
      <c r="A257" s="138" t="s">
        <v>504</v>
      </c>
      <c r="B257" s="139" t="s">
        <v>233</v>
      </c>
      <c r="C257" s="142" t="s">
        <v>234</v>
      </c>
      <c r="D257" s="585"/>
    </row>
    <row r="258" spans="1:21" ht="22" customHeight="1" x14ac:dyDescent="0.25">
      <c r="A258" s="234" t="s">
        <v>203</v>
      </c>
      <c r="B258" s="312"/>
      <c r="C258" s="344"/>
      <c r="D258" s="293"/>
    </row>
    <row r="259" spans="1:21" ht="22" customHeight="1" x14ac:dyDescent="0.25">
      <c r="A259" s="238" t="s">
        <v>438</v>
      </c>
      <c r="B259" s="442"/>
      <c r="C259" s="443"/>
      <c r="D259" s="293"/>
      <c r="E259" s="455"/>
    </row>
    <row r="260" spans="1:21" ht="22" customHeight="1" x14ac:dyDescent="0.25">
      <c r="A260" s="235" t="s">
        <v>204</v>
      </c>
      <c r="B260" s="314"/>
      <c r="C260" s="345"/>
      <c r="D260" s="293"/>
    </row>
    <row r="261" spans="1:21" ht="22" customHeight="1" x14ac:dyDescent="0.25">
      <c r="A261" s="238" t="s">
        <v>503</v>
      </c>
      <c r="B261" s="314"/>
      <c r="C261" s="345"/>
      <c r="D261" s="293"/>
    </row>
    <row r="262" spans="1:21" ht="22" customHeight="1" x14ac:dyDescent="0.25">
      <c r="A262" s="236" t="s">
        <v>238</v>
      </c>
      <c r="B262" s="313"/>
      <c r="C262" s="346"/>
      <c r="D262" s="293"/>
    </row>
    <row r="263" spans="1:21" ht="22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430</v>
      </c>
    </row>
    <row r="265" spans="1:21" s="61" customFormat="1" ht="30" customHeight="1" x14ac:dyDescent="0.25">
      <c r="A265" s="61" t="s">
        <v>505</v>
      </c>
      <c r="B265" s="586" t="s">
        <v>413</v>
      </c>
      <c r="C265" s="586"/>
      <c r="D265" s="586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519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7" t="s">
        <v>229</v>
      </c>
      <c r="B268" s="578"/>
      <c r="C268" s="578"/>
      <c r="D268" s="579"/>
    </row>
    <row r="269" spans="1:21" ht="15" customHeight="1" x14ac:dyDescent="0.25">
      <c r="A269" s="464" t="s">
        <v>11</v>
      </c>
      <c r="B269" s="580" t="s">
        <v>230</v>
      </c>
      <c r="C269" s="581"/>
      <c r="D269" s="137" t="s">
        <v>231</v>
      </c>
    </row>
    <row r="270" spans="1:21" ht="15" customHeight="1" x14ac:dyDescent="0.25">
      <c r="A270" s="417" t="s">
        <v>429</v>
      </c>
      <c r="B270" s="582"/>
      <c r="C270" s="583"/>
      <c r="D270" s="584" t="s">
        <v>232</v>
      </c>
    </row>
    <row r="271" spans="1:21" ht="25" customHeight="1" x14ac:dyDescent="0.25">
      <c r="A271" s="138" t="s">
        <v>504</v>
      </c>
      <c r="B271" s="139" t="s">
        <v>233</v>
      </c>
      <c r="C271" s="142" t="s">
        <v>234</v>
      </c>
      <c r="D271" s="585"/>
    </row>
    <row r="272" spans="1:21" ht="22" customHeight="1" x14ac:dyDescent="0.25">
      <c r="A272" s="234" t="s">
        <v>203</v>
      </c>
      <c r="B272" s="312"/>
      <c r="C272" s="344"/>
      <c r="D272" s="293"/>
    </row>
    <row r="273" spans="1:21" ht="22" customHeight="1" x14ac:dyDescent="0.25">
      <c r="A273" s="238" t="s">
        <v>438</v>
      </c>
      <c r="B273" s="442"/>
      <c r="C273" s="443"/>
      <c r="D273" s="293"/>
      <c r="E273" s="455"/>
    </row>
    <row r="274" spans="1:21" ht="22" customHeight="1" x14ac:dyDescent="0.25">
      <c r="A274" s="235" t="s">
        <v>204</v>
      </c>
      <c r="B274" s="314"/>
      <c r="C274" s="345"/>
      <c r="D274" s="293"/>
    </row>
    <row r="275" spans="1:21" ht="22" customHeight="1" x14ac:dyDescent="0.25">
      <c r="A275" s="238" t="s">
        <v>503</v>
      </c>
      <c r="B275" s="314"/>
      <c r="C275" s="345"/>
      <c r="D275" s="293"/>
    </row>
    <row r="276" spans="1:21" ht="22" customHeight="1" x14ac:dyDescent="0.25">
      <c r="A276" s="236" t="s">
        <v>238</v>
      </c>
      <c r="B276" s="313"/>
      <c r="C276" s="346"/>
      <c r="D276" s="293"/>
    </row>
    <row r="277" spans="1:21" ht="22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430</v>
      </c>
    </row>
    <row r="279" spans="1:21" s="61" customFormat="1" ht="30" customHeight="1" x14ac:dyDescent="0.25">
      <c r="A279" s="61" t="s">
        <v>505</v>
      </c>
      <c r="B279" s="586" t="s">
        <v>413</v>
      </c>
      <c r="C279" s="586"/>
      <c r="D279" s="586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519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7" t="s">
        <v>229</v>
      </c>
      <c r="B282" s="578"/>
      <c r="C282" s="578"/>
      <c r="D282" s="579"/>
    </row>
    <row r="283" spans="1:21" ht="15" customHeight="1" x14ac:dyDescent="0.25">
      <c r="A283" s="464" t="s">
        <v>11</v>
      </c>
      <c r="B283" s="580" t="s">
        <v>230</v>
      </c>
      <c r="C283" s="581"/>
      <c r="D283" s="137" t="s">
        <v>231</v>
      </c>
    </row>
    <row r="284" spans="1:21" ht="15" customHeight="1" x14ac:dyDescent="0.25">
      <c r="A284" s="417" t="s">
        <v>429</v>
      </c>
      <c r="B284" s="582"/>
      <c r="C284" s="583"/>
      <c r="D284" s="584" t="s">
        <v>232</v>
      </c>
    </row>
    <row r="285" spans="1:21" ht="25" customHeight="1" x14ac:dyDescent="0.25">
      <c r="A285" s="138" t="s">
        <v>504</v>
      </c>
      <c r="B285" s="139" t="s">
        <v>233</v>
      </c>
      <c r="C285" s="142" t="s">
        <v>234</v>
      </c>
      <c r="D285" s="585"/>
    </row>
    <row r="286" spans="1:21" ht="22" customHeight="1" x14ac:dyDescent="0.25">
      <c r="A286" s="234" t="s">
        <v>203</v>
      </c>
      <c r="B286" s="312"/>
      <c r="C286" s="344"/>
      <c r="D286" s="293"/>
    </row>
    <row r="287" spans="1:21" ht="22" customHeight="1" x14ac:dyDescent="0.25">
      <c r="A287" s="238" t="s">
        <v>438</v>
      </c>
      <c r="B287" s="442"/>
      <c r="C287" s="443"/>
      <c r="D287" s="293"/>
      <c r="E287" s="455"/>
    </row>
    <row r="288" spans="1:21" ht="22" customHeight="1" x14ac:dyDescent="0.25">
      <c r="A288" s="235" t="s">
        <v>204</v>
      </c>
      <c r="B288" s="314"/>
      <c r="C288" s="345"/>
      <c r="D288" s="293"/>
    </row>
    <row r="289" spans="1:21" ht="22" customHeight="1" x14ac:dyDescent="0.25">
      <c r="A289" s="238" t="s">
        <v>503</v>
      </c>
      <c r="B289" s="314"/>
      <c r="C289" s="345"/>
      <c r="D289" s="293"/>
    </row>
    <row r="290" spans="1:21" ht="22" customHeight="1" x14ac:dyDescent="0.25">
      <c r="A290" s="236" t="s">
        <v>238</v>
      </c>
      <c r="B290" s="313"/>
      <c r="C290" s="346"/>
      <c r="D290" s="293"/>
    </row>
    <row r="291" spans="1:21" ht="22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430</v>
      </c>
    </row>
    <row r="293" spans="1:21" s="61" customFormat="1" ht="30" customHeight="1" x14ac:dyDescent="0.25">
      <c r="A293" s="61" t="s">
        <v>505</v>
      </c>
      <c r="B293" s="586" t="s">
        <v>413</v>
      </c>
      <c r="C293" s="586"/>
      <c r="D293" s="586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519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7" t="s">
        <v>229</v>
      </c>
      <c r="B296" s="578"/>
      <c r="C296" s="578"/>
      <c r="D296" s="579"/>
    </row>
    <row r="297" spans="1:21" ht="15" customHeight="1" x14ac:dyDescent="0.25">
      <c r="A297" s="464" t="s">
        <v>11</v>
      </c>
      <c r="B297" s="580" t="s">
        <v>230</v>
      </c>
      <c r="C297" s="581"/>
      <c r="D297" s="137" t="s">
        <v>231</v>
      </c>
    </row>
    <row r="298" spans="1:21" ht="15" customHeight="1" x14ac:dyDescent="0.25">
      <c r="A298" s="417" t="s">
        <v>429</v>
      </c>
      <c r="B298" s="582"/>
      <c r="C298" s="583"/>
      <c r="D298" s="584" t="s">
        <v>232</v>
      </c>
    </row>
    <row r="299" spans="1:21" ht="25" customHeight="1" x14ac:dyDescent="0.25">
      <c r="A299" s="138" t="s">
        <v>504</v>
      </c>
      <c r="B299" s="139" t="s">
        <v>233</v>
      </c>
      <c r="C299" s="142" t="s">
        <v>234</v>
      </c>
      <c r="D299" s="585"/>
    </row>
    <row r="300" spans="1:21" ht="22" customHeight="1" x14ac:dyDescent="0.25">
      <c r="A300" s="234" t="s">
        <v>203</v>
      </c>
      <c r="B300" s="312"/>
      <c r="C300" s="344"/>
      <c r="D300" s="293"/>
    </row>
    <row r="301" spans="1:21" ht="22" customHeight="1" x14ac:dyDescent="0.25">
      <c r="A301" s="238" t="s">
        <v>438</v>
      </c>
      <c r="B301" s="442"/>
      <c r="C301" s="443"/>
      <c r="D301" s="293"/>
      <c r="E301" s="455"/>
    </row>
    <row r="302" spans="1:21" ht="22" customHeight="1" x14ac:dyDescent="0.25">
      <c r="A302" s="235" t="s">
        <v>204</v>
      </c>
      <c r="B302" s="314"/>
      <c r="C302" s="345"/>
      <c r="D302" s="293"/>
    </row>
    <row r="303" spans="1:21" ht="22" customHeight="1" x14ac:dyDescent="0.25">
      <c r="A303" s="238" t="s">
        <v>503</v>
      </c>
      <c r="B303" s="314"/>
      <c r="C303" s="345"/>
      <c r="D303" s="293"/>
    </row>
    <row r="304" spans="1:21" ht="22" customHeight="1" x14ac:dyDescent="0.25">
      <c r="A304" s="236" t="s">
        <v>238</v>
      </c>
      <c r="B304" s="313"/>
      <c r="C304" s="346"/>
      <c r="D304" s="293"/>
    </row>
    <row r="305" spans="1:21" ht="22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430</v>
      </c>
    </row>
    <row r="307" spans="1:21" s="61" customFormat="1" ht="30" customHeight="1" x14ac:dyDescent="0.25">
      <c r="A307" s="61" t="s">
        <v>505</v>
      </c>
      <c r="B307" s="586" t="s">
        <v>413</v>
      </c>
      <c r="C307" s="586"/>
      <c r="D307" s="586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519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7" t="s">
        <v>229</v>
      </c>
      <c r="B310" s="578"/>
      <c r="C310" s="578"/>
      <c r="D310" s="579"/>
    </row>
    <row r="311" spans="1:21" ht="15" customHeight="1" x14ac:dyDescent="0.25">
      <c r="A311" s="464" t="s">
        <v>11</v>
      </c>
      <c r="B311" s="580" t="s">
        <v>230</v>
      </c>
      <c r="C311" s="581"/>
      <c r="D311" s="137" t="s">
        <v>231</v>
      </c>
    </row>
    <row r="312" spans="1:21" ht="15" customHeight="1" x14ac:dyDescent="0.25">
      <c r="A312" s="417" t="s">
        <v>429</v>
      </c>
      <c r="B312" s="582"/>
      <c r="C312" s="583"/>
      <c r="D312" s="584" t="s">
        <v>232</v>
      </c>
    </row>
    <row r="313" spans="1:21" ht="25" customHeight="1" x14ac:dyDescent="0.25">
      <c r="A313" s="138" t="s">
        <v>504</v>
      </c>
      <c r="B313" s="139" t="s">
        <v>233</v>
      </c>
      <c r="C313" s="142" t="s">
        <v>234</v>
      </c>
      <c r="D313" s="585"/>
    </row>
    <row r="314" spans="1:21" ht="22" customHeight="1" x14ac:dyDescent="0.25">
      <c r="A314" s="234" t="s">
        <v>203</v>
      </c>
      <c r="B314" s="312"/>
      <c r="C314" s="344"/>
      <c r="D314" s="293"/>
    </row>
    <row r="315" spans="1:21" ht="22" customHeight="1" x14ac:dyDescent="0.25">
      <c r="A315" s="238" t="s">
        <v>438</v>
      </c>
      <c r="B315" s="442"/>
      <c r="C315" s="443"/>
      <c r="D315" s="293"/>
      <c r="E315" s="455"/>
    </row>
    <row r="316" spans="1:21" ht="22" customHeight="1" x14ac:dyDescent="0.25">
      <c r="A316" s="235" t="s">
        <v>204</v>
      </c>
      <c r="B316" s="314"/>
      <c r="C316" s="345"/>
      <c r="D316" s="293"/>
    </row>
    <row r="317" spans="1:21" ht="22" customHeight="1" x14ac:dyDescent="0.25">
      <c r="A317" s="238" t="s">
        <v>503</v>
      </c>
      <c r="B317" s="314"/>
      <c r="C317" s="345"/>
      <c r="D317" s="293"/>
    </row>
    <row r="318" spans="1:21" ht="22" customHeight="1" x14ac:dyDescent="0.25">
      <c r="A318" s="236" t="s">
        <v>238</v>
      </c>
      <c r="B318" s="313"/>
      <c r="C318" s="346"/>
      <c r="D318" s="293"/>
    </row>
    <row r="319" spans="1:21" ht="22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430</v>
      </c>
    </row>
    <row r="321" spans="1:21" s="61" customFormat="1" ht="30" customHeight="1" x14ac:dyDescent="0.25">
      <c r="A321" s="61" t="s">
        <v>505</v>
      </c>
      <c r="B321" s="586" t="s">
        <v>413</v>
      </c>
      <c r="C321" s="586"/>
      <c r="D321" s="586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519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" x14ac:dyDescent="0.3">
      <c r="A500" s="457" t="s">
        <v>459</v>
      </c>
      <c r="B500" s="458" t="s">
        <v>239</v>
      </c>
      <c r="C500" s="462"/>
      <c r="D500" s="462"/>
    </row>
    <row r="501" spans="1:7" s="454" customFormat="1" ht="10.5" x14ac:dyDescent="0.25">
      <c r="A501" s="454" t="s">
        <v>460</v>
      </c>
      <c r="B501" s="459"/>
      <c r="C501" s="462"/>
      <c r="D501" s="462"/>
    </row>
    <row r="502" spans="1:7" s="454" customFormat="1" ht="10.5" x14ac:dyDescent="0.25">
      <c r="A502" s="454" t="s">
        <v>461</v>
      </c>
      <c r="B502" s="459"/>
      <c r="C502" s="462"/>
      <c r="D502" s="462"/>
    </row>
    <row r="503" spans="1:7" s="454" customFormat="1" ht="10.5" x14ac:dyDescent="0.25">
      <c r="A503" s="454" t="s">
        <v>462</v>
      </c>
      <c r="B503" s="459"/>
      <c r="C503" s="462"/>
      <c r="D503" s="462"/>
    </row>
    <row r="504" spans="1:7" s="454" customFormat="1" ht="10.5" x14ac:dyDescent="0.25">
      <c r="A504" s="454" t="s">
        <v>463</v>
      </c>
      <c r="B504" s="459"/>
      <c r="C504" s="462"/>
      <c r="D504" s="462"/>
    </row>
    <row r="505" spans="1:7" s="454" customFormat="1" ht="10.5" x14ac:dyDescent="0.25">
      <c r="A505" s="454" t="s">
        <v>464</v>
      </c>
      <c r="B505" s="459"/>
      <c r="C505" s="462"/>
      <c r="D505" s="462"/>
    </row>
    <row r="506" spans="1:7" s="454" customFormat="1" ht="10.5" x14ac:dyDescent="0.25">
      <c r="A506" s="454" t="s">
        <v>465</v>
      </c>
      <c r="B506" s="459"/>
      <c r="C506" s="462"/>
      <c r="D506" s="462"/>
    </row>
    <row r="507" spans="1:7" s="454" customFormat="1" ht="10.5" x14ac:dyDescent="0.25">
      <c r="A507" s="454" t="s">
        <v>466</v>
      </c>
      <c r="B507" s="459"/>
      <c r="C507" s="462"/>
      <c r="D507" s="462"/>
    </row>
    <row r="508" spans="1:7" s="454" customFormat="1" ht="10.5" x14ac:dyDescent="0.25">
      <c r="A508" s="454" t="s">
        <v>467</v>
      </c>
      <c r="B508" s="459"/>
      <c r="C508" s="462"/>
      <c r="D508" s="462"/>
    </row>
    <row r="509" spans="1:7" s="454" customFormat="1" ht="10.5" x14ac:dyDescent="0.25">
      <c r="A509" s="454" t="s">
        <v>468</v>
      </c>
      <c r="B509" s="459"/>
      <c r="C509" s="462"/>
      <c r="D509" s="462"/>
    </row>
    <row r="510" spans="1:7" s="454" customFormat="1" ht="10.5" x14ac:dyDescent="0.25">
      <c r="A510" s="454" t="s">
        <v>469</v>
      </c>
      <c r="B510" s="459"/>
      <c r="C510" s="462"/>
      <c r="D510" s="462"/>
    </row>
    <row r="511" spans="1:7" s="454" customFormat="1" ht="10.5" x14ac:dyDescent="0.25">
      <c r="A511" s="454" t="s">
        <v>470</v>
      </c>
      <c r="B511" s="459"/>
      <c r="C511" s="462"/>
      <c r="D511" s="462"/>
    </row>
    <row r="512" spans="1:7" s="454" customFormat="1" ht="10.5" x14ac:dyDescent="0.25">
      <c r="A512" s="454" t="s">
        <v>471</v>
      </c>
      <c r="B512" s="459"/>
      <c r="C512" s="462"/>
      <c r="D512" s="462"/>
    </row>
    <row r="513" spans="1:4" s="454" customFormat="1" ht="10.5" x14ac:dyDescent="0.25">
      <c r="A513" s="454" t="s">
        <v>472</v>
      </c>
      <c r="B513" s="459"/>
      <c r="C513" s="462"/>
      <c r="D513" s="462"/>
    </row>
    <row r="514" spans="1:4" s="454" customFormat="1" ht="10.5" x14ac:dyDescent="0.25">
      <c r="A514" s="454" t="s">
        <v>473</v>
      </c>
      <c r="B514" s="459"/>
      <c r="C514" s="462"/>
      <c r="D514" s="462"/>
    </row>
    <row r="515" spans="1:4" s="454" customFormat="1" ht="10.5" x14ac:dyDescent="0.25">
      <c r="A515" s="454" t="s">
        <v>474</v>
      </c>
      <c r="B515" s="459"/>
      <c r="C515" s="462"/>
      <c r="D515" s="462"/>
    </row>
    <row r="516" spans="1:4" s="454" customFormat="1" ht="10.5" x14ac:dyDescent="0.25">
      <c r="A516" s="454" t="s">
        <v>475</v>
      </c>
      <c r="B516" s="459"/>
      <c r="C516" s="462"/>
      <c r="D516" s="462"/>
    </row>
    <row r="517" spans="1:4" s="454" customFormat="1" ht="10.5" x14ac:dyDescent="0.25">
      <c r="A517" s="454" t="s">
        <v>476</v>
      </c>
      <c r="B517" s="459"/>
      <c r="C517" s="462"/>
      <c r="D517" s="462"/>
    </row>
    <row r="518" spans="1:4" s="454" customFormat="1" ht="10.5" x14ac:dyDescent="0.25">
      <c r="A518" s="454" t="s">
        <v>477</v>
      </c>
      <c r="B518" s="459"/>
      <c r="C518" s="462"/>
      <c r="D518" s="462"/>
    </row>
    <row r="519" spans="1:4" s="454" customFormat="1" ht="10.5" x14ac:dyDescent="0.25">
      <c r="A519" s="454" t="s">
        <v>478</v>
      </c>
      <c r="B519" s="459"/>
      <c r="C519" s="462"/>
      <c r="D519" s="462"/>
    </row>
    <row r="520" spans="1:4" s="454" customFormat="1" ht="10.5" x14ac:dyDescent="0.25">
      <c r="A520" s="454" t="s">
        <v>479</v>
      </c>
      <c r="B520" s="459"/>
      <c r="C520" s="462"/>
      <c r="D520" s="462"/>
    </row>
    <row r="521" spans="1:4" s="454" customFormat="1" ht="10.5" x14ac:dyDescent="0.25">
      <c r="A521" s="454" t="s">
        <v>480</v>
      </c>
      <c r="B521" s="459"/>
      <c r="C521" s="462"/>
      <c r="D521" s="462"/>
    </row>
    <row r="522" spans="1:4" s="454" customFormat="1" ht="10.5" x14ac:dyDescent="0.25">
      <c r="A522" s="454" t="s">
        <v>481</v>
      </c>
      <c r="B522" s="459"/>
      <c r="C522" s="462"/>
      <c r="D522" s="462"/>
    </row>
    <row r="523" spans="1:4" s="454" customFormat="1" ht="10.5" x14ac:dyDescent="0.25">
      <c r="A523" s="454" t="s">
        <v>482</v>
      </c>
      <c r="B523" s="459"/>
      <c r="C523" s="462"/>
      <c r="D523" s="462"/>
    </row>
    <row r="524" spans="1:4" s="454" customFormat="1" ht="10.5" x14ac:dyDescent="0.25">
      <c r="A524" s="454" t="s">
        <v>483</v>
      </c>
      <c r="B524" s="459"/>
      <c r="C524" s="462"/>
      <c r="D524" s="462"/>
    </row>
    <row r="525" spans="1:4" s="454" customFormat="1" ht="10.5" x14ac:dyDescent="0.25">
      <c r="A525" s="454" t="s">
        <v>484</v>
      </c>
      <c r="B525" s="459"/>
      <c r="C525" s="462"/>
      <c r="D525" s="462"/>
    </row>
    <row r="526" spans="1:4" s="454" customFormat="1" ht="10.5" x14ac:dyDescent="0.25">
      <c r="A526" s="454" t="s">
        <v>485</v>
      </c>
      <c r="B526" s="459"/>
      <c r="C526" s="462"/>
      <c r="D526" s="462"/>
    </row>
    <row r="527" spans="1:4" s="454" customFormat="1" ht="10.5" x14ac:dyDescent="0.25">
      <c r="A527" s="454" t="s">
        <v>486</v>
      </c>
      <c r="B527" s="459"/>
      <c r="C527" s="462"/>
      <c r="D527" s="462"/>
    </row>
    <row r="528" spans="1:4" s="454" customFormat="1" ht="10.5" x14ac:dyDescent="0.25">
      <c r="A528" s="454" t="s">
        <v>487</v>
      </c>
      <c r="B528" s="459"/>
      <c r="C528" s="462"/>
      <c r="D528" s="462"/>
    </row>
    <row r="529" spans="1:4" s="454" customFormat="1" ht="10.5" x14ac:dyDescent="0.25">
      <c r="A529" s="454" t="s">
        <v>488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glVDHoiInHqF6+B3Zafv4xvUDENxMlD+lUObhqHsHyuu1PlkWg8YLa7KIJf8kvJk17yaFaDb8vmTaWQzzoTABA==" saltValue="JynMa0SH/hkh0Dab/OdI1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3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M50"/>
  <sheetViews>
    <sheetView showGridLines="0" topLeftCell="A10" zoomScaleNormal="100" workbookViewId="0">
      <selection activeCell="B42" sqref="B42"/>
    </sheetView>
  </sheetViews>
  <sheetFormatPr defaultColWidth="9.1796875" defaultRowHeight="13.5" x14ac:dyDescent="0.25"/>
  <cols>
    <col min="1" max="1" width="30.7265625" style="76" customWidth="1"/>
    <col min="2" max="4" width="12.7265625" style="76" customWidth="1"/>
    <col min="5" max="5" width="3.81640625" style="76" customWidth="1"/>
    <col min="6" max="6" width="2.54296875" style="76" customWidth="1"/>
    <col min="7" max="16384" width="9.1796875" style="76"/>
  </cols>
  <sheetData>
    <row r="1" spans="1:13" s="122" customFormat="1" ht="30" customHeight="1" x14ac:dyDescent="0.25">
      <c r="A1" s="590" t="s">
        <v>240</v>
      </c>
      <c r="B1" s="590"/>
      <c r="C1" s="590"/>
      <c r="D1" s="590"/>
    </row>
    <row r="2" spans="1:13" s="122" customFormat="1" ht="30" customHeight="1" x14ac:dyDescent="0.25">
      <c r="A2" s="591" t="s">
        <v>241</v>
      </c>
      <c r="B2" s="591"/>
      <c r="C2" s="591"/>
      <c r="D2" s="591"/>
    </row>
    <row r="3" spans="1:13" s="122" customFormat="1" ht="63" customHeight="1" x14ac:dyDescent="0.25">
      <c r="A3" s="596" t="s">
        <v>522</v>
      </c>
      <c r="B3" s="596"/>
      <c r="C3" s="596"/>
      <c r="D3" s="596"/>
      <c r="G3" s="144"/>
    </row>
    <row r="4" spans="1:13" s="122" customFormat="1" ht="20.149999999999999" customHeight="1" x14ac:dyDescent="0.25">
      <c r="A4" s="145" t="s">
        <v>243</v>
      </c>
      <c r="B4" s="592" t="s">
        <v>244</v>
      </c>
      <c r="C4" s="593"/>
      <c r="D4" s="594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8</v>
      </c>
      <c r="C7" s="343">
        <v>32</v>
      </c>
      <c r="D7" s="295">
        <f t="shared" si="0"/>
        <v>40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/>
      <c r="C8" s="343">
        <v>2</v>
      </c>
      <c r="D8" s="295">
        <f t="shared" si="0"/>
        <v>2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/>
      <c r="C9" s="343">
        <v>2</v>
      </c>
      <c r="D9" s="295">
        <f t="shared" si="0"/>
        <v>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/>
      <c r="C10" s="343">
        <v>1</v>
      </c>
      <c r="D10" s="295">
        <f t="shared" si="0"/>
        <v>1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/>
      <c r="C11" s="343"/>
      <c r="D11" s="295">
        <f t="shared" si="0"/>
        <v>0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/>
      <c r="C12" s="343">
        <v>2</v>
      </c>
      <c r="D12" s="295">
        <f t="shared" si="0"/>
        <v>2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/>
      <c r="C13" s="343">
        <v>4</v>
      </c>
      <c r="D13" s="295">
        <f t="shared" si="0"/>
        <v>4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5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5">
      <c r="A16" s="232" t="s">
        <v>258</v>
      </c>
      <c r="B16" s="343"/>
      <c r="C16" s="343"/>
      <c r="D16" s="295">
        <f t="shared" si="0"/>
        <v>0</v>
      </c>
      <c r="G16" s="147"/>
    </row>
    <row r="17" spans="1:7" s="126" customFormat="1" ht="15" customHeight="1" x14ac:dyDescent="0.25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5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5">
      <c r="A19" s="232" t="s">
        <v>261</v>
      </c>
      <c r="B19" s="343">
        <v>1</v>
      </c>
      <c r="C19" s="343"/>
      <c r="D19" s="295">
        <f t="shared" si="0"/>
        <v>1</v>
      </c>
      <c r="G19" s="147"/>
    </row>
    <row r="20" spans="1:7" s="126" customFormat="1" ht="15" customHeight="1" x14ac:dyDescent="0.25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5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9</v>
      </c>
      <c r="C29" s="297">
        <f>SUM(C6:C28)</f>
        <v>43</v>
      </c>
      <c r="D29" s="297">
        <f t="shared" si="0"/>
        <v>52</v>
      </c>
    </row>
    <row r="30" spans="1:7" s="126" customFormat="1" ht="9" customHeight="1" x14ac:dyDescent="0.25">
      <c r="A30" s="150"/>
      <c r="B30" s="151">
        <f>'Quadro 1'!X48</f>
        <v>9</v>
      </c>
      <c r="C30" s="151">
        <f>'Quadro 1'!Y48</f>
        <v>43</v>
      </c>
      <c r="D30" s="151">
        <f>'Quadro 1'!Z48</f>
        <v>52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5">
      <c r="A32" s="153" t="s">
        <v>449</v>
      </c>
      <c r="B32" s="152"/>
      <c r="C32" s="152"/>
      <c r="D32" s="152"/>
    </row>
    <row r="33" spans="1:12" s="117" customFormat="1" ht="14.25" customHeight="1" x14ac:dyDescent="0.35">
      <c r="A33" s="153" t="s">
        <v>528</v>
      </c>
      <c r="B33" s="152"/>
      <c r="C33" s="152"/>
      <c r="D33" s="152"/>
    </row>
    <row r="34" spans="1:12" s="117" customFormat="1" ht="16.5" customHeight="1" x14ac:dyDescent="0.35">
      <c r="A34" s="153" t="s">
        <v>529</v>
      </c>
      <c r="B34" s="152"/>
      <c r="C34" s="152"/>
      <c r="D34" s="152"/>
    </row>
    <row r="35" spans="1:12" s="117" customFormat="1" ht="15.75" customHeight="1" x14ac:dyDescent="0.25">
      <c r="A35" s="480" t="s">
        <v>530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525</v>
      </c>
      <c r="B36" s="152"/>
      <c r="C36" s="152"/>
      <c r="D36" s="152"/>
    </row>
    <row r="37" spans="1:12" s="123" customFormat="1" ht="15" customHeight="1" x14ac:dyDescent="0.35">
      <c r="A37" s="477" t="s">
        <v>527</v>
      </c>
      <c r="B37" s="478"/>
      <c r="C37" s="478"/>
      <c r="D37" s="478"/>
    </row>
    <row r="38" spans="1:12" s="117" customFormat="1" ht="45.75" customHeight="1" x14ac:dyDescent="0.25">
      <c r="A38" s="595" t="s">
        <v>453</v>
      </c>
      <c r="B38" s="595"/>
      <c r="C38" s="595"/>
      <c r="D38" s="595"/>
    </row>
    <row r="39" spans="1:12" s="126" customFormat="1" ht="19.5" customHeight="1" x14ac:dyDescent="0.25">
      <c r="A39" s="587" t="s">
        <v>242</v>
      </c>
      <c r="B39" s="587"/>
      <c r="C39" s="587"/>
      <c r="D39" s="587"/>
    </row>
    <row r="40" spans="1:12" s="126" customFormat="1" ht="15" customHeight="1" thickBot="1" x14ac:dyDescent="0.3">
      <c r="A40" s="155"/>
      <c r="B40" s="588" t="s">
        <v>271</v>
      </c>
      <c r="C40" s="589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665</v>
      </c>
      <c r="C42" s="209">
        <v>665</v>
      </c>
      <c r="G42" s="147"/>
    </row>
    <row r="43" spans="1:12" s="126" customFormat="1" ht="15" customHeight="1" thickBot="1" x14ac:dyDescent="0.3">
      <c r="A43" s="161" t="s">
        <v>274</v>
      </c>
      <c r="B43" s="210">
        <v>3776</v>
      </c>
      <c r="C43" s="211">
        <v>2444.6</v>
      </c>
      <c r="G43" s="147"/>
    </row>
    <row r="44" spans="1:12" s="126" customFormat="1" ht="10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5">
      <c r="A46" s="62" t="s">
        <v>531</v>
      </c>
      <c r="L46" s="163"/>
    </row>
    <row r="47" spans="1:12" s="123" customFormat="1" ht="12" customHeight="1" x14ac:dyDescent="0.35">
      <c r="A47" s="475" t="s">
        <v>526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ha2h1ZOBR21K4X8fvMqC2SlWC0DuH9r75waNXf/7/Df/HMxpLBHUNFF5yHk8o/QHYwQe5Be9OJ5OcwudBc+ouA==" saltValue="edZ777RZJRN7te34D6FIw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28" zoomScaleNormal="100" workbookViewId="0">
      <selection activeCell="B4" sqref="B4"/>
    </sheetView>
  </sheetViews>
  <sheetFormatPr defaultColWidth="9.1796875" defaultRowHeight="13.5" x14ac:dyDescent="0.35"/>
  <cols>
    <col min="1" max="1" width="75" style="44" customWidth="1"/>
    <col min="2" max="2" width="16.1796875" style="44" customWidth="1"/>
    <col min="3" max="16384" width="9.1796875" style="44"/>
  </cols>
  <sheetData>
    <row r="1" spans="1:2" s="165" customFormat="1" ht="30" customHeight="1" x14ac:dyDescent="0.25">
      <c r="A1" s="597" t="s">
        <v>454</v>
      </c>
      <c r="B1" s="597"/>
    </row>
    <row r="2" spans="1:2" ht="15" customHeight="1" x14ac:dyDescent="0.35">
      <c r="A2" s="598" t="s">
        <v>276</v>
      </c>
      <c r="B2" s="599" t="s">
        <v>277</v>
      </c>
    </row>
    <row r="3" spans="1:2" ht="15" customHeight="1" x14ac:dyDescent="0.35">
      <c r="A3" s="598"/>
      <c r="B3" s="600"/>
    </row>
    <row r="4" spans="1:2" ht="15" customHeight="1" x14ac:dyDescent="0.35">
      <c r="A4" s="240" t="s">
        <v>278</v>
      </c>
      <c r="B4" s="337">
        <v>720643.42</v>
      </c>
    </row>
    <row r="5" spans="1:2" ht="15" customHeight="1" x14ac:dyDescent="0.35">
      <c r="A5" s="401" t="s">
        <v>279</v>
      </c>
      <c r="B5" s="402">
        <f>B34</f>
        <v>8642.16</v>
      </c>
    </row>
    <row r="6" spans="1:2" ht="15" customHeight="1" x14ac:dyDescent="0.35">
      <c r="A6" s="166" t="s">
        <v>280</v>
      </c>
      <c r="B6" s="338"/>
    </row>
    <row r="7" spans="1:2" ht="15" customHeight="1" x14ac:dyDescent="0.35">
      <c r="A7" s="403" t="s">
        <v>281</v>
      </c>
      <c r="B7" s="404">
        <f>B54</f>
        <v>53065.43</v>
      </c>
    </row>
    <row r="8" spans="1:2" ht="15" customHeight="1" x14ac:dyDescent="0.35">
      <c r="A8" s="405" t="s">
        <v>282</v>
      </c>
      <c r="B8" s="406">
        <f>B66</f>
        <v>1639.5</v>
      </c>
    </row>
    <row r="9" spans="1:2" ht="15" customHeight="1" x14ac:dyDescent="0.35">
      <c r="A9" s="241" t="s">
        <v>510</v>
      </c>
      <c r="B9" s="339">
        <v>181774.25</v>
      </c>
    </row>
    <row r="10" spans="1:2" ht="15" customHeight="1" x14ac:dyDescent="0.35">
      <c r="A10" s="78" t="s">
        <v>77</v>
      </c>
      <c r="B10" s="298">
        <f>SUM(B4:B9)</f>
        <v>965764.76000000013</v>
      </c>
    </row>
    <row r="11" spans="1:2" ht="10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533</v>
      </c>
      <c r="B13"/>
    </row>
    <row r="14" spans="1:2" s="170" customFormat="1" ht="15" customHeight="1" x14ac:dyDescent="0.35">
      <c r="A14" s="170" t="s">
        <v>284</v>
      </c>
      <c r="B14" s="171"/>
    </row>
    <row r="15" spans="1:2" ht="72" customHeight="1" x14ac:dyDescent="0.35">
      <c r="A15" s="601" t="s">
        <v>532</v>
      </c>
      <c r="B15" s="601"/>
    </row>
    <row r="16" spans="1:2" s="165" customFormat="1" ht="30" customHeight="1" x14ac:dyDescent="0.25">
      <c r="A16" s="597" t="s">
        <v>18</v>
      </c>
      <c r="B16" s="597"/>
    </row>
    <row r="17" spans="1:2" ht="15" customHeight="1" x14ac:dyDescent="0.35">
      <c r="A17" s="598" t="s">
        <v>279</v>
      </c>
      <c r="B17" s="599" t="s">
        <v>277</v>
      </c>
    </row>
    <row r="18" spans="1:2" ht="15" customHeight="1" x14ac:dyDescent="0.35">
      <c r="A18" s="598"/>
      <c r="B18" s="600"/>
    </row>
    <row r="19" spans="1:2" ht="15" customHeight="1" x14ac:dyDescent="0.35">
      <c r="A19" s="240" t="s">
        <v>498</v>
      </c>
      <c r="B19" s="340">
        <v>735.54</v>
      </c>
    </row>
    <row r="20" spans="1:2" ht="15" customHeight="1" x14ac:dyDescent="0.35">
      <c r="A20" s="166" t="s">
        <v>285</v>
      </c>
      <c r="B20" s="341"/>
    </row>
    <row r="21" spans="1:2" ht="15" customHeight="1" x14ac:dyDescent="0.35">
      <c r="A21" s="166" t="s">
        <v>286</v>
      </c>
      <c r="B21" s="341">
        <v>61.65</v>
      </c>
    </row>
    <row r="22" spans="1:2" ht="15" customHeight="1" x14ac:dyDescent="0.35">
      <c r="A22" s="474" t="s">
        <v>534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535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/>
    </row>
    <row r="28" spans="1:2" ht="15" customHeight="1" x14ac:dyDescent="0.35">
      <c r="A28" s="166" t="s">
        <v>290</v>
      </c>
      <c r="B28" s="341"/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472.57</v>
      </c>
    </row>
    <row r="31" spans="1:2" ht="15" customHeight="1" x14ac:dyDescent="0.35">
      <c r="A31" s="166" t="s">
        <v>293</v>
      </c>
      <c r="B31" s="341">
        <v>7026.72</v>
      </c>
    </row>
    <row r="32" spans="1:2" ht="15" customHeight="1" x14ac:dyDescent="0.35">
      <c r="A32" s="166" t="s">
        <v>294</v>
      </c>
      <c r="B32" s="341"/>
    </row>
    <row r="33" spans="1:2" ht="15" customHeight="1" x14ac:dyDescent="0.35">
      <c r="A33" s="241" t="s">
        <v>536</v>
      </c>
      <c r="B33" s="342">
        <v>345.68</v>
      </c>
    </row>
    <row r="34" spans="1:2" ht="15" customHeight="1" x14ac:dyDescent="0.35">
      <c r="A34" s="78" t="s">
        <v>77</v>
      </c>
      <c r="B34" s="302">
        <f>SUM(B19:B33)</f>
        <v>8642.16</v>
      </c>
    </row>
    <row r="35" spans="1:2" ht="10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5">
      <c r="A37" s="170" t="s">
        <v>538</v>
      </c>
    </row>
    <row r="38" spans="1:2" s="170" customFormat="1" ht="12" customHeight="1" x14ac:dyDescent="0.35">
      <c r="A38" s="170" t="s">
        <v>537</v>
      </c>
    </row>
    <row r="39" spans="1:2" s="170" customFormat="1" ht="12" customHeight="1" x14ac:dyDescent="0.35">
      <c r="A39" s="170" t="s">
        <v>541</v>
      </c>
    </row>
    <row r="40" spans="1:2" s="165" customFormat="1" ht="30" customHeight="1" x14ac:dyDescent="0.25">
      <c r="A40" s="597" t="s">
        <v>19</v>
      </c>
      <c r="B40" s="597"/>
    </row>
    <row r="41" spans="1:2" x14ac:dyDescent="0.35">
      <c r="A41" s="598" t="s">
        <v>295</v>
      </c>
      <c r="B41" s="599" t="s">
        <v>277</v>
      </c>
    </row>
    <row r="42" spans="1:2" x14ac:dyDescent="0.35">
      <c r="A42" s="598"/>
      <c r="B42" s="600"/>
    </row>
    <row r="43" spans="1:2" ht="15" customHeight="1" x14ac:dyDescent="0.35">
      <c r="A43" s="240" t="s">
        <v>296</v>
      </c>
      <c r="B43" s="299"/>
    </row>
    <row r="44" spans="1:2" ht="15" customHeight="1" x14ac:dyDescent="0.35">
      <c r="A44" s="166" t="s">
        <v>297</v>
      </c>
      <c r="B44" s="300">
        <v>504</v>
      </c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/>
    </row>
    <row r="48" spans="1:2" ht="15" customHeight="1" x14ac:dyDescent="0.35">
      <c r="A48" s="166" t="s">
        <v>301</v>
      </c>
      <c r="B48" s="300"/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/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52561.43</v>
      </c>
    </row>
    <row r="53" spans="1:2" ht="15" customHeight="1" x14ac:dyDescent="0.35">
      <c r="A53" s="241" t="s">
        <v>542</v>
      </c>
      <c r="B53" s="301"/>
    </row>
    <row r="54" spans="1:2" ht="15" customHeight="1" x14ac:dyDescent="0.35">
      <c r="A54" s="78" t="s">
        <v>77</v>
      </c>
      <c r="B54" s="302">
        <f>SUM(B43:B53)</f>
        <v>53065.43</v>
      </c>
    </row>
    <row r="55" spans="1:2" ht="25" customHeight="1" x14ac:dyDescent="0.35"/>
    <row r="56" spans="1:2" s="165" customFormat="1" ht="30" customHeight="1" x14ac:dyDescent="0.25">
      <c r="A56" s="597" t="s">
        <v>20</v>
      </c>
      <c r="B56" s="597"/>
    </row>
    <row r="57" spans="1:2" x14ac:dyDescent="0.35">
      <c r="A57" s="598" t="s">
        <v>306</v>
      </c>
      <c r="B57" s="599" t="s">
        <v>277</v>
      </c>
    </row>
    <row r="58" spans="1:2" x14ac:dyDescent="0.35">
      <c r="A58" s="598"/>
      <c r="B58" s="600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>
        <v>871.5</v>
      </c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>
        <v>768</v>
      </c>
    </row>
    <row r="66" spans="1:2" x14ac:dyDescent="0.35">
      <c r="A66" s="78" t="s">
        <v>77</v>
      </c>
      <c r="B66" s="298">
        <f>SUM(B59:B65)</f>
        <v>1639.5</v>
      </c>
    </row>
  </sheetData>
  <sheetProtection algorithmName="SHA-512" hashValue="4feIDD8cjw7nLN6z3SBZT+oJCVwCwNV0i3wXPsdL2iI3+UhVVCqdesRhpO04rUq4YFkBnBu6uW1XyRlYT2rKOw==" saltValue="64gPglupRxZ++hxS7STNdg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F9" sqref="F9"/>
    </sheetView>
  </sheetViews>
  <sheetFormatPr defaultColWidth="9.1796875" defaultRowHeight="9.5" x14ac:dyDescent="0.25"/>
  <cols>
    <col min="1" max="1" width="30.7265625" style="173" customWidth="1"/>
    <col min="2" max="2" width="9.1796875" style="173"/>
    <col min="3" max="3" width="8.26953125" style="173" customWidth="1"/>
    <col min="4" max="4" width="14" style="173" customWidth="1"/>
    <col min="5" max="7" width="11.7265625" style="173" customWidth="1"/>
    <col min="8" max="8" width="8" style="173" customWidth="1"/>
    <col min="9" max="9" width="8.54296875" style="173" customWidth="1"/>
    <col min="10" max="10" width="14.1796875" style="173" customWidth="1"/>
    <col min="11" max="12" width="11.7265625" style="173" customWidth="1"/>
    <col min="13" max="13" width="12.81640625" style="173" customWidth="1"/>
    <col min="14" max="14" width="8.81640625" style="173" customWidth="1"/>
    <col min="15" max="17" width="11.7265625" style="173" customWidth="1"/>
    <col min="18" max="16384" width="9.1796875" style="173"/>
  </cols>
  <sheetData>
    <row r="1" spans="1:14" ht="30" customHeight="1" x14ac:dyDescent="0.25">
      <c r="A1" s="604" t="s">
        <v>455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</row>
    <row r="2" spans="1:14" ht="15" customHeight="1" x14ac:dyDescent="0.25">
      <c r="A2" s="605" t="s">
        <v>314</v>
      </c>
      <c r="B2" s="605"/>
      <c r="C2" s="605" t="s">
        <v>315</v>
      </c>
      <c r="D2" s="605"/>
      <c r="E2" s="605"/>
      <c r="F2" s="605"/>
      <c r="G2" s="605"/>
      <c r="H2" s="605"/>
      <c r="I2" s="606" t="s">
        <v>316</v>
      </c>
      <c r="J2" s="606"/>
      <c r="K2" s="606"/>
      <c r="L2" s="606"/>
      <c r="M2" s="606"/>
      <c r="N2" s="606"/>
    </row>
    <row r="3" spans="1:14" ht="42" customHeight="1" x14ac:dyDescent="0.25">
      <c r="A3" s="605"/>
      <c r="B3" s="605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5" customHeight="1" x14ac:dyDescent="0.25">
      <c r="A4" s="607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5" customHeight="1" x14ac:dyDescent="0.25">
      <c r="A5" s="602"/>
      <c r="B5" s="246" t="s">
        <v>43</v>
      </c>
      <c r="C5" s="252">
        <f>D5+E5+F5+G5+H5</f>
        <v>1</v>
      </c>
      <c r="D5" s="330"/>
      <c r="E5" s="330"/>
      <c r="F5" s="330">
        <v>1</v>
      </c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5" customHeight="1" x14ac:dyDescent="0.25">
      <c r="A6" s="602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5" customHeight="1" x14ac:dyDescent="0.25">
      <c r="A7" s="602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5" customHeight="1" x14ac:dyDescent="0.25">
      <c r="A8" s="602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5" customHeight="1" x14ac:dyDescent="0.25">
      <c r="A9" s="602"/>
      <c r="B9" s="246" t="s">
        <v>43</v>
      </c>
      <c r="C9" s="252">
        <f t="shared" si="0"/>
        <v>27</v>
      </c>
      <c r="D9" s="334"/>
      <c r="E9" s="331"/>
      <c r="F9" s="331">
        <v>27</v>
      </c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5" customHeight="1" x14ac:dyDescent="0.25">
      <c r="A10" s="602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5" customHeight="1" x14ac:dyDescent="0.25">
      <c r="A11" s="603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150</v>
      </c>
    </row>
    <row r="14" spans="1:14" ht="16.899999999999999" customHeight="1" x14ac:dyDescent="0.25">
      <c r="A14" s="174" t="s">
        <v>543</v>
      </c>
    </row>
    <row r="15" spans="1:14" ht="16.149999999999999" customHeight="1" x14ac:dyDescent="0.25">
      <c r="A15" s="174" t="s">
        <v>326</v>
      </c>
    </row>
    <row r="16" spans="1:14" ht="12" x14ac:dyDescent="0.25">
      <c r="A16" s="174" t="s">
        <v>327</v>
      </c>
    </row>
    <row r="21" spans="6:6" x14ac:dyDescent="0.25">
      <c r="F21" s="175"/>
    </row>
  </sheetData>
  <sheetProtection algorithmName="SHA-512" hashValue="K6kSNLdCd5q6LQcMRFZ5mTvfjSraNu6OqHjKpR59nQR3jUD2EWg1LHWeANgc/e6AqKaGUomFstkayAxgPwClaQ==" saltValue="vCsNIfG8gdmTjbHQWrsWn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6" sqref="C6"/>
    </sheetView>
  </sheetViews>
  <sheetFormatPr defaultColWidth="9.1796875" defaultRowHeight="9.5" x14ac:dyDescent="0.25"/>
  <cols>
    <col min="1" max="1" width="10.7265625" style="69" customWidth="1"/>
    <col min="2" max="2" width="50.1796875" style="69" customWidth="1"/>
    <col min="3" max="3" width="15.7265625" style="69" customWidth="1"/>
    <col min="4" max="4" width="15.453125" style="69" customWidth="1"/>
    <col min="5" max="7" width="11.7265625" style="69" customWidth="1"/>
    <col min="8" max="8" width="8.7265625" style="69" customWidth="1"/>
    <col min="9" max="12" width="11.7265625" style="69" customWidth="1"/>
    <col min="13" max="13" width="8.26953125" style="69" customWidth="1"/>
    <col min="14" max="16" width="11.7265625" style="69" customWidth="1"/>
    <col min="17" max="16384" width="9.1796875" style="69"/>
  </cols>
  <sheetData>
    <row r="1" spans="1:7" s="177" customFormat="1" ht="60.75" customHeight="1" x14ac:dyDescent="0.25">
      <c r="A1" s="609" t="s">
        <v>22</v>
      </c>
      <c r="B1" s="609"/>
      <c r="C1" s="609"/>
      <c r="D1" s="176"/>
      <c r="E1" s="176"/>
      <c r="F1" s="176"/>
      <c r="G1" s="176"/>
    </row>
    <row r="2" spans="1:7" ht="30" customHeight="1" x14ac:dyDescent="0.25">
      <c r="A2" s="610" t="s">
        <v>328</v>
      </c>
      <c r="B2" s="610"/>
      <c r="C2" s="178" t="s">
        <v>329</v>
      </c>
    </row>
    <row r="3" spans="1:7" ht="25" customHeight="1" x14ac:dyDescent="0.25">
      <c r="A3" s="611" t="s">
        <v>330</v>
      </c>
      <c r="B3" s="611"/>
      <c r="C3" s="250">
        <f>SUM(C4:C6)</f>
        <v>1</v>
      </c>
    </row>
    <row r="4" spans="1:7" ht="20.149999999999999" customHeight="1" x14ac:dyDescent="0.25">
      <c r="A4" s="248"/>
      <c r="B4" s="249" t="s">
        <v>331</v>
      </c>
      <c r="C4" s="314">
        <v>1</v>
      </c>
    </row>
    <row r="5" spans="1:7" ht="20.149999999999999" customHeight="1" x14ac:dyDescent="0.25">
      <c r="A5" s="248"/>
      <c r="B5" s="249" t="s">
        <v>332</v>
      </c>
      <c r="C5" s="314"/>
    </row>
    <row r="6" spans="1:7" ht="20.149999999999999" customHeight="1" x14ac:dyDescent="0.25">
      <c r="A6" s="248"/>
      <c r="B6" s="249" t="s">
        <v>333</v>
      </c>
      <c r="C6" s="314"/>
    </row>
    <row r="7" spans="1:7" ht="25" customHeight="1" x14ac:dyDescent="0.25">
      <c r="A7" s="612" t="s">
        <v>334</v>
      </c>
      <c r="B7" s="612"/>
      <c r="C7" s="314"/>
    </row>
    <row r="8" spans="1:7" ht="25" customHeight="1" x14ac:dyDescent="0.25">
      <c r="A8" s="608" t="s">
        <v>335</v>
      </c>
      <c r="B8" s="608"/>
      <c r="C8" s="313"/>
    </row>
    <row r="9" spans="1:7" ht="25" customHeight="1" x14ac:dyDescent="0.25">
      <c r="A9" s="540" t="s">
        <v>77</v>
      </c>
      <c r="B9" s="540"/>
      <c r="C9" s="281">
        <f>SUM(C4:C8)</f>
        <v>1</v>
      </c>
    </row>
  </sheetData>
  <sheetProtection algorithmName="SHA-512" hashValue="bK/zs/oV+Vv67yGZHVxRQHdAKkJHWD8rM30cuiDtPovjmZLtGEymJUNf+Z1xsj3h7pKb6KCqJISgYE3bnDv8mw==" saltValue="fFLThH6g7pYW3zkV7m+mj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topLeftCell="A7" workbookViewId="0">
      <selection activeCell="B4" sqref="B4"/>
    </sheetView>
  </sheetViews>
  <sheetFormatPr defaultColWidth="9.1796875" defaultRowHeight="9.5" x14ac:dyDescent="0.25"/>
  <cols>
    <col min="1" max="1" width="15.7265625" style="69" customWidth="1"/>
    <col min="2" max="2" width="49.54296875" style="69" customWidth="1"/>
    <col min="3" max="3" width="11" style="69" customWidth="1"/>
    <col min="4" max="4" width="11.7265625" style="69" customWidth="1"/>
    <col min="5" max="5" width="9.453125" style="69" customWidth="1"/>
    <col min="6" max="9" width="11.7265625" style="69" customWidth="1"/>
    <col min="10" max="10" width="8.26953125" style="69" customWidth="1"/>
    <col min="11" max="13" width="11.7265625" style="69" customWidth="1"/>
    <col min="14" max="16384" width="9.1796875" style="69"/>
  </cols>
  <sheetData>
    <row r="1" spans="1:8" s="177" customFormat="1" ht="40" customHeight="1" x14ac:dyDescent="0.25">
      <c r="A1" s="604" t="s">
        <v>456</v>
      </c>
      <c r="B1" s="604"/>
      <c r="C1" s="604"/>
      <c r="D1" s="604"/>
      <c r="E1" s="179"/>
      <c r="F1" s="179"/>
      <c r="G1" s="179"/>
      <c r="H1" s="179"/>
    </row>
    <row r="2" spans="1:8" ht="23.25" customHeight="1" x14ac:dyDescent="0.25">
      <c r="A2" s="613" t="s">
        <v>336</v>
      </c>
      <c r="B2" s="613"/>
      <c r="C2" s="613" t="s">
        <v>329</v>
      </c>
      <c r="D2" s="614" t="s">
        <v>337</v>
      </c>
    </row>
    <row r="3" spans="1:8" ht="24" customHeight="1" x14ac:dyDescent="0.25">
      <c r="A3" s="258" t="s">
        <v>338</v>
      </c>
      <c r="B3" s="258" t="s">
        <v>239</v>
      </c>
      <c r="C3" s="613"/>
      <c r="D3" s="615"/>
    </row>
    <row r="4" spans="1:8" ht="25" customHeight="1" x14ac:dyDescent="0.25">
      <c r="A4" s="321"/>
      <c r="B4" s="322"/>
      <c r="C4" s="312"/>
      <c r="D4" s="318"/>
    </row>
    <row r="5" spans="1:8" ht="25" customHeight="1" x14ac:dyDescent="0.25">
      <c r="A5" s="323"/>
      <c r="B5" s="324"/>
      <c r="C5" s="314"/>
      <c r="D5" s="319"/>
    </row>
    <row r="6" spans="1:8" ht="25" customHeight="1" x14ac:dyDescent="0.25">
      <c r="A6" s="323"/>
      <c r="B6" s="324"/>
      <c r="C6" s="314"/>
      <c r="D6" s="319"/>
    </row>
    <row r="7" spans="1:8" ht="25" customHeight="1" x14ac:dyDescent="0.25">
      <c r="A7" s="323"/>
      <c r="B7" s="324"/>
      <c r="C7" s="314"/>
      <c r="D7" s="319"/>
    </row>
    <row r="8" spans="1:8" ht="25" customHeight="1" x14ac:dyDescent="0.25">
      <c r="A8" s="323"/>
      <c r="B8" s="324"/>
      <c r="C8" s="314"/>
      <c r="D8" s="319"/>
    </row>
    <row r="9" spans="1:8" ht="25" customHeight="1" x14ac:dyDescent="0.25">
      <c r="A9" s="323"/>
      <c r="B9" s="324"/>
      <c r="C9" s="314"/>
      <c r="D9" s="319"/>
    </row>
    <row r="10" spans="1:8" ht="25" customHeight="1" x14ac:dyDescent="0.25">
      <c r="A10" s="323"/>
      <c r="B10" s="324"/>
      <c r="C10" s="314"/>
      <c r="D10" s="319"/>
    </row>
    <row r="11" spans="1:8" ht="25" customHeight="1" x14ac:dyDescent="0.25">
      <c r="A11" s="323"/>
      <c r="B11" s="324"/>
      <c r="C11" s="314"/>
      <c r="D11" s="319"/>
    </row>
    <row r="12" spans="1:8" ht="25" customHeight="1" x14ac:dyDescent="0.25">
      <c r="A12" s="325"/>
      <c r="B12" s="326"/>
      <c r="C12" s="313"/>
      <c r="D12" s="320"/>
    </row>
    <row r="13" spans="1:8" ht="10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339</v>
      </c>
    </row>
  </sheetData>
  <sheetProtection algorithmName="SHA-512" hashValue="EfNXfxun0e4dz54Od0n6JJkALrEMkdnqfpCYTWMzE+rfhaQt1inSZdinSeFzuDKPxbWJEEr5shwzaj3MTmkJaA==" saltValue="w2IcAiiK8U6fUynr3ufyQw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D8" sqref="D8"/>
    </sheetView>
  </sheetViews>
  <sheetFormatPr defaultColWidth="9.1796875" defaultRowHeight="9.5" x14ac:dyDescent="0.25"/>
  <cols>
    <col min="1" max="1" width="5.7265625" style="69" customWidth="1"/>
    <col min="2" max="2" width="35.7265625" style="69" customWidth="1"/>
    <col min="3" max="3" width="15.7265625" style="69" customWidth="1"/>
    <col min="4" max="4" width="20.7265625" style="69" customWidth="1"/>
    <col min="5" max="5" width="13" style="69" customWidth="1"/>
    <col min="6" max="6" width="11.7265625" style="69" customWidth="1"/>
    <col min="7" max="7" width="9.453125" style="69" customWidth="1"/>
    <col min="8" max="11" width="11.7265625" style="69" customWidth="1"/>
    <col min="12" max="12" width="8.26953125" style="69" customWidth="1"/>
    <col min="13" max="15" width="11.7265625" style="69" customWidth="1"/>
    <col min="16" max="16384" width="9.1796875" style="69"/>
  </cols>
  <sheetData>
    <row r="1" spans="1:10" s="177" customFormat="1" ht="40" customHeight="1" x14ac:dyDescent="0.25">
      <c r="A1" s="616" t="s">
        <v>23</v>
      </c>
      <c r="B1" s="616"/>
      <c r="C1" s="616"/>
      <c r="D1" s="616"/>
      <c r="E1" s="179"/>
      <c r="F1" s="179"/>
      <c r="G1" s="179"/>
      <c r="H1" s="179"/>
      <c r="I1" s="179"/>
      <c r="J1" s="179"/>
    </row>
    <row r="2" spans="1:10" ht="39" customHeight="1" x14ac:dyDescent="0.25">
      <c r="A2" s="617" t="s">
        <v>340</v>
      </c>
      <c r="B2" s="617"/>
      <c r="C2" s="259" t="s">
        <v>341</v>
      </c>
      <c r="D2" s="259" t="s">
        <v>277</v>
      </c>
    </row>
    <row r="3" spans="1:10" ht="25" customHeight="1" x14ac:dyDescent="0.25">
      <c r="A3" s="611" t="s">
        <v>342</v>
      </c>
      <c r="B3" s="611"/>
      <c r="C3" s="250">
        <f>SUM(C4:C7)</f>
        <v>59</v>
      </c>
      <c r="D3" s="260">
        <f>SUM(D4:D7)</f>
        <v>0</v>
      </c>
    </row>
    <row r="4" spans="1:10" ht="20.149999999999999" customHeight="1" x14ac:dyDescent="0.25">
      <c r="A4" s="248"/>
      <c r="B4" s="249" t="s">
        <v>343</v>
      </c>
      <c r="C4" s="314">
        <v>17</v>
      </c>
      <c r="D4" s="315"/>
    </row>
    <row r="5" spans="1:10" ht="20.149999999999999" customHeight="1" x14ac:dyDescent="0.25">
      <c r="A5" s="248"/>
      <c r="B5" s="249" t="s">
        <v>344</v>
      </c>
      <c r="C5" s="314">
        <v>38</v>
      </c>
      <c r="D5" s="315"/>
    </row>
    <row r="6" spans="1:10" ht="20.149999999999999" customHeight="1" x14ac:dyDescent="0.25">
      <c r="A6" s="248"/>
      <c r="B6" s="249" t="s">
        <v>345</v>
      </c>
      <c r="C6" s="314">
        <v>4</v>
      </c>
      <c r="D6" s="315"/>
    </row>
    <row r="7" spans="1:10" ht="20.149999999999999" customHeight="1" x14ac:dyDescent="0.25">
      <c r="A7" s="248"/>
      <c r="B7" s="249" t="s">
        <v>346</v>
      </c>
      <c r="C7" s="314"/>
      <c r="D7" s="315"/>
    </row>
    <row r="8" spans="1:10" ht="25" customHeight="1" x14ac:dyDescent="0.25">
      <c r="A8" s="612" t="s">
        <v>511</v>
      </c>
      <c r="B8" s="612"/>
      <c r="C8" s="316"/>
      <c r="D8" s="315">
        <v>3171.41</v>
      </c>
    </row>
    <row r="9" spans="1:10" ht="25" customHeight="1" x14ac:dyDescent="0.25">
      <c r="A9" s="608" t="s">
        <v>347</v>
      </c>
      <c r="B9" s="608"/>
      <c r="C9" s="313">
        <v>1</v>
      </c>
      <c r="D9" s="317"/>
    </row>
    <row r="10" spans="1:10" ht="10" customHeight="1" x14ac:dyDescent="0.25"/>
    <row r="11" spans="1:10" s="61" customFormat="1" ht="12" customHeight="1" x14ac:dyDescent="0.25">
      <c r="A11" s="58" t="s">
        <v>348</v>
      </c>
    </row>
    <row r="12" spans="1:10" ht="70.5" customHeight="1" x14ac:dyDescent="0.25">
      <c r="A12" s="527" t="s">
        <v>512</v>
      </c>
      <c r="B12" s="527"/>
      <c r="C12" s="527"/>
      <c r="D12" s="527"/>
      <c r="E12" s="527"/>
    </row>
    <row r="13" spans="1:10" ht="9" hidden="1" customHeight="1" x14ac:dyDescent="0.25">
      <c r="A13" s="527"/>
      <c r="B13" s="527"/>
      <c r="C13" s="527"/>
      <c r="D13" s="527"/>
      <c r="E13" s="527"/>
    </row>
    <row r="14" spans="1:10" ht="9" hidden="1" customHeight="1" x14ac:dyDescent="0.25">
      <c r="A14" s="527"/>
      <c r="B14" s="527"/>
      <c r="C14" s="527"/>
      <c r="D14" s="527"/>
      <c r="E14" s="527"/>
    </row>
    <row r="15" spans="1:10" ht="9" hidden="1" customHeight="1" x14ac:dyDescent="0.25">
      <c r="A15" s="527"/>
      <c r="B15" s="527"/>
      <c r="C15" s="527"/>
      <c r="D15" s="527"/>
      <c r="E15" s="527"/>
    </row>
  </sheetData>
  <sheetProtection algorithmName="SHA-512" hashValue="1ohFNwYa0C2JM/hbp8tV5+BzdPkc8H49plPV3TafRouGdobHlIGUbWKZXpjjqYmMK4PThFbsL7Z0G2vK8c2LLQ==" saltValue="MVQdb3RYFfQL2+PvU+z/5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69" customWidth="1"/>
    <col min="2" max="3" width="20.726562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5" ht="60" customHeight="1" x14ac:dyDescent="0.25">
      <c r="A1" s="618" t="s">
        <v>349</v>
      </c>
      <c r="B1" s="618"/>
      <c r="C1" s="180"/>
      <c r="D1" s="180"/>
      <c r="E1" s="180"/>
    </row>
    <row r="2" spans="1:5" ht="18" customHeight="1" x14ac:dyDescent="0.25">
      <c r="A2" s="614" t="s">
        <v>409</v>
      </c>
      <c r="B2" s="613" t="s">
        <v>341</v>
      </c>
    </row>
    <row r="3" spans="1:5" ht="17.25" customHeight="1" x14ac:dyDescent="0.25">
      <c r="A3" s="614"/>
      <c r="B3" s="613"/>
    </row>
    <row r="4" spans="1:5" ht="25" customHeight="1" x14ac:dyDescent="0.25">
      <c r="A4" s="240" t="s">
        <v>350</v>
      </c>
      <c r="B4" s="312"/>
    </row>
    <row r="5" spans="1:5" ht="25" customHeight="1" x14ac:dyDescent="0.25">
      <c r="A5" s="166" t="s">
        <v>351</v>
      </c>
      <c r="B5" s="314">
        <v>1</v>
      </c>
    </row>
    <row r="6" spans="1:5" ht="25" customHeight="1" x14ac:dyDescent="0.25">
      <c r="A6" s="241" t="s">
        <v>352</v>
      </c>
      <c r="B6" s="313"/>
    </row>
    <row r="7" spans="1:5" ht="15.75" customHeight="1" x14ac:dyDescent="0.25"/>
  </sheetData>
  <sheetProtection algorithmName="SHA-512" hashValue="q75ceL4mCAjlvq39xqHRG5m+9Z/0GLIO0YNCEPVMQIF9qOvhXaVyCATKaFiqLXTfXWnYVPtiBk3eDgiqUMoIGw==" saltValue="Zn8hztCfAFaDBRE1Ip7FDg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7.26953125" style="69" customWidth="1"/>
    <col min="2" max="2" width="20.26953125" style="69" customWidth="1"/>
    <col min="3" max="3" width="11.5429687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7" s="182" customFormat="1" ht="54" customHeight="1" x14ac:dyDescent="0.25">
      <c r="A1" s="619" t="s">
        <v>457</v>
      </c>
      <c r="B1" s="619"/>
      <c r="C1" s="181"/>
      <c r="D1" s="181"/>
      <c r="E1" s="181"/>
      <c r="F1" s="181"/>
      <c r="G1" s="181"/>
    </row>
    <row r="2" spans="1:7" ht="15.75" customHeight="1" x14ac:dyDescent="0.25">
      <c r="A2" s="621" t="s">
        <v>410</v>
      </c>
      <c r="B2" s="610" t="s">
        <v>341</v>
      </c>
    </row>
    <row r="3" spans="1:7" ht="15" customHeight="1" x14ac:dyDescent="0.25">
      <c r="A3" s="621"/>
      <c r="B3" s="610"/>
    </row>
    <row r="4" spans="1:7" ht="25" customHeight="1" x14ac:dyDescent="0.25">
      <c r="A4" s="240" t="s">
        <v>353</v>
      </c>
      <c r="B4" s="312"/>
    </row>
    <row r="5" spans="1:7" ht="25" customHeight="1" x14ac:dyDescent="0.25">
      <c r="A5" s="166" t="s">
        <v>354</v>
      </c>
      <c r="B5" s="314"/>
    </row>
    <row r="6" spans="1:7" ht="25" customHeight="1" x14ac:dyDescent="0.25">
      <c r="A6" s="166" t="s">
        <v>436</v>
      </c>
      <c r="B6" s="314"/>
    </row>
    <row r="7" spans="1:7" ht="25" customHeight="1" x14ac:dyDescent="0.25">
      <c r="A7" s="166" t="s">
        <v>437</v>
      </c>
      <c r="B7" s="314"/>
    </row>
    <row r="8" spans="1:7" ht="25" customHeight="1" x14ac:dyDescent="0.25">
      <c r="A8" s="241" t="s">
        <v>144</v>
      </c>
      <c r="B8" s="313"/>
    </row>
    <row r="9" spans="1:7" ht="10" customHeight="1" x14ac:dyDescent="0.25"/>
    <row r="10" spans="1:7" s="61" customFormat="1" ht="12" customHeight="1" x14ac:dyDescent="0.25">
      <c r="A10" s="58" t="s">
        <v>348</v>
      </c>
    </row>
    <row r="11" spans="1:7" s="183" customFormat="1" ht="30.75" customHeight="1" x14ac:dyDescent="0.25">
      <c r="A11" s="620" t="s">
        <v>355</v>
      </c>
      <c r="B11" s="620"/>
    </row>
    <row r="12" spans="1:7" ht="12" customHeight="1" x14ac:dyDescent="0.25"/>
  </sheetData>
  <sheetProtection algorithmName="SHA-512" hashValue="RKY1aNika7adJWgesYvxGd+wCEMq670TcUlzvA19Jkj1E8Sy6LidmAeIL6aB7oUG4HOj0Ix4BOBntqOu78j0cA==" saltValue="5z1geJ06h4gHRoW8JeeNKw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69" customWidth="1"/>
    <col min="2" max="2" width="20.7265625" style="69" customWidth="1"/>
    <col min="3" max="3" width="11.5429687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2" ht="56.25" customHeight="1" x14ac:dyDescent="0.25">
      <c r="A1" s="618" t="s">
        <v>24</v>
      </c>
      <c r="B1" s="618"/>
    </row>
    <row r="2" spans="1:2" ht="18.75" customHeight="1" x14ac:dyDescent="0.25">
      <c r="A2" s="537" t="s">
        <v>411</v>
      </c>
      <c r="B2" s="622" t="s">
        <v>341</v>
      </c>
    </row>
    <row r="3" spans="1:2" ht="19.5" customHeight="1" x14ac:dyDescent="0.25">
      <c r="A3" s="537"/>
      <c r="B3" s="622"/>
    </row>
    <row r="4" spans="1:2" ht="25" customHeight="1" x14ac:dyDescent="0.25">
      <c r="A4" s="240" t="s">
        <v>356</v>
      </c>
      <c r="B4" s="312">
        <v>1</v>
      </c>
    </row>
    <row r="5" spans="1:2" ht="25" customHeight="1" x14ac:dyDescent="0.25">
      <c r="A5" s="241" t="s">
        <v>357</v>
      </c>
      <c r="B5" s="313">
        <v>5</v>
      </c>
    </row>
    <row r="7" spans="1:2" ht="15.75" customHeight="1" x14ac:dyDescent="0.25"/>
  </sheetData>
  <sheetProtection algorithmName="SHA-512" hashValue="J2hcwZAPfw2TgnxrsrR+KVERHE34EYcfRaZw7t/qzNpnO1WJrGWwBTchms4sB73aXOXj2vVSPnGZny2rGReg3Q==" saltValue="rgcZF1xQfWQ+Q2KirfDfQw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796875" defaultRowHeight="9.5" x14ac:dyDescent="0.25"/>
  <cols>
    <col min="1" max="1" width="55.7265625" style="185" customWidth="1"/>
    <col min="2" max="2" width="20.7265625" style="185" customWidth="1"/>
    <col min="3" max="3" width="11.54296875" style="185" customWidth="1"/>
    <col min="4" max="5" width="11.7265625" style="185" customWidth="1"/>
    <col min="6" max="6" width="9.453125" style="185" customWidth="1"/>
    <col min="7" max="10" width="11.7265625" style="185" customWidth="1"/>
    <col min="11" max="11" width="8.26953125" style="185" customWidth="1"/>
    <col min="12" max="14" width="11.7265625" style="185" customWidth="1"/>
    <col min="15" max="16384" width="9.1796875" style="185"/>
  </cols>
  <sheetData>
    <row r="1" spans="1:2" s="184" customFormat="1" ht="40" customHeight="1" x14ac:dyDescent="0.25">
      <c r="A1" s="623" t="s">
        <v>458</v>
      </c>
      <c r="B1" s="623"/>
    </row>
    <row r="2" spans="1:2" ht="18" customHeight="1" x14ac:dyDescent="0.25">
      <c r="A2" s="625" t="s">
        <v>412</v>
      </c>
      <c r="B2" s="624" t="s">
        <v>277</v>
      </c>
    </row>
    <row r="3" spans="1:2" ht="13.5" customHeight="1" x14ac:dyDescent="0.25">
      <c r="A3" s="626"/>
      <c r="B3" s="624"/>
    </row>
    <row r="4" spans="1:2" ht="25" customHeight="1" x14ac:dyDescent="0.25">
      <c r="A4" s="240" t="s">
        <v>358</v>
      </c>
      <c r="B4" s="309"/>
    </row>
    <row r="5" spans="1:2" ht="25" customHeight="1" x14ac:dyDescent="0.25">
      <c r="A5" s="166" t="s">
        <v>359</v>
      </c>
      <c r="B5" s="310"/>
    </row>
    <row r="6" spans="1:2" ht="25" customHeight="1" x14ac:dyDescent="0.25">
      <c r="A6" s="166" t="s">
        <v>360</v>
      </c>
      <c r="B6" s="310"/>
    </row>
    <row r="7" spans="1:2" ht="25" customHeight="1" x14ac:dyDescent="0.25">
      <c r="A7" s="241" t="s">
        <v>361</v>
      </c>
      <c r="B7" s="311"/>
    </row>
    <row r="8" spans="1:2" ht="10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ht="12" x14ac:dyDescent="0.25">
      <c r="A10" s="189" t="s">
        <v>362</v>
      </c>
    </row>
    <row r="11" spans="1:2" s="189" customFormat="1" ht="12" x14ac:dyDescent="0.25">
      <c r="A11" s="189" t="s">
        <v>363</v>
      </c>
    </row>
    <row r="12" spans="1:2" s="189" customFormat="1" ht="12" x14ac:dyDescent="0.25">
      <c r="A12" s="189" t="s">
        <v>364</v>
      </c>
    </row>
    <row r="13" spans="1:2" s="189" customFormat="1" ht="12" x14ac:dyDescent="0.25">
      <c r="A13" s="190" t="s">
        <v>513</v>
      </c>
    </row>
    <row r="16" spans="1:2" ht="12" x14ac:dyDescent="0.25">
      <c r="A16" s="190"/>
    </row>
  </sheetData>
  <sheetProtection algorithmName="SHA-512" hashValue="VJpV+GDh516a57QpUjqPhdbDahWIqlztUhx8hu5sMeJ9yBdNktL8ohN60YjZ67PKw19PcXXfkWEFwToTE+e/zw==" saltValue="PVl16FD5zkyVQFNq1m9vww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55" zoomScaleNormal="100" workbookViewId="0">
      <selection activeCell="B126" sqref="B126:C126"/>
    </sheetView>
  </sheetViews>
  <sheetFormatPr defaultColWidth="9.1796875" defaultRowHeight="9.5" x14ac:dyDescent="0.25"/>
  <cols>
    <col min="1" max="1" width="30.7265625" style="126" customWidth="1"/>
    <col min="2" max="2" width="12.7265625" style="126" customWidth="1"/>
    <col min="3" max="3" width="13.453125" style="126" customWidth="1"/>
    <col min="4" max="7" width="12.7265625" style="126" customWidth="1"/>
    <col min="8" max="16384" width="9.1796875" style="148"/>
  </cols>
  <sheetData>
    <row r="1" spans="1:7" s="262" customFormat="1" ht="40" customHeight="1" x14ac:dyDescent="0.25">
      <c r="A1" s="628" t="s">
        <v>452</v>
      </c>
      <c r="B1" s="628"/>
      <c r="C1" s="628"/>
      <c r="D1" s="628"/>
      <c r="E1" s="628"/>
      <c r="F1" s="628"/>
      <c r="G1" s="628"/>
    </row>
    <row r="2" spans="1:7" ht="30" customHeight="1" x14ac:dyDescent="0.25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5" customHeight="1" x14ac:dyDescent="0.25">
      <c r="A3" s="240" t="s">
        <v>370</v>
      </c>
      <c r="B3" s="306">
        <v>1</v>
      </c>
      <c r="C3" s="306">
        <v>1</v>
      </c>
      <c r="D3" s="306"/>
      <c r="E3" s="306"/>
      <c r="F3" s="303">
        <f>B3+C3+D3+E3</f>
        <v>2</v>
      </c>
    </row>
    <row r="4" spans="1:7" ht="25" customHeight="1" x14ac:dyDescent="0.25">
      <c r="A4" s="241" t="s">
        <v>371</v>
      </c>
      <c r="B4" s="308">
        <v>20</v>
      </c>
      <c r="C4" s="308">
        <v>2</v>
      </c>
      <c r="D4" s="308">
        <v>2</v>
      </c>
      <c r="E4" s="308">
        <v>3</v>
      </c>
      <c r="F4" s="304">
        <f>B4+C4+D4+E4</f>
        <v>27</v>
      </c>
    </row>
    <row r="5" spans="1:7" ht="15" customHeight="1" x14ac:dyDescent="0.25">
      <c r="A5" s="78" t="s">
        <v>372</v>
      </c>
      <c r="B5" s="281">
        <f>SUM(B3:B4)</f>
        <v>21</v>
      </c>
      <c r="C5" s="281">
        <f>SUM(C3:C4)</f>
        <v>3</v>
      </c>
      <c r="D5" s="281">
        <f>SUM(D3:D4)</f>
        <v>2</v>
      </c>
      <c r="E5" s="281">
        <f>SUM(E3:E4)</f>
        <v>3</v>
      </c>
      <c r="F5" s="281">
        <f>SUM(F3:F4)</f>
        <v>29</v>
      </c>
    </row>
    <row r="6" spans="1:7" ht="10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29" t="s">
        <v>376</v>
      </c>
      <c r="B11" s="629"/>
      <c r="C11" s="629"/>
      <c r="D11" s="629"/>
      <c r="E11" s="629"/>
      <c r="F11" s="629"/>
      <c r="G11" s="629"/>
    </row>
    <row r="12" spans="1:7" s="263" customFormat="1" ht="40" customHeight="1" x14ac:dyDescent="0.25">
      <c r="A12" s="630" t="s">
        <v>451</v>
      </c>
      <c r="B12" s="630"/>
      <c r="C12" s="630"/>
      <c r="D12" s="630"/>
      <c r="E12" s="630"/>
      <c r="F12" s="630"/>
      <c r="G12" s="630"/>
    </row>
    <row r="13" spans="1:7" ht="20.149999999999999" customHeight="1" x14ac:dyDescent="0.25">
      <c r="A13" s="540" t="s">
        <v>377</v>
      </c>
      <c r="B13" s="78" t="s">
        <v>378</v>
      </c>
      <c r="C13" s="78" t="s">
        <v>379</v>
      </c>
      <c r="D13" s="540" t="s">
        <v>41</v>
      </c>
      <c r="E13" s="631"/>
      <c r="F13" s="265"/>
      <c r="G13" s="148"/>
    </row>
    <row r="14" spans="1:7" ht="30" customHeight="1" x14ac:dyDescent="0.25">
      <c r="A14" s="540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414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415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416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417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5">
      <c r="A20" s="374" t="s">
        <v>418</v>
      </c>
      <c r="B20" s="307"/>
      <c r="C20" s="307">
        <v>3</v>
      </c>
      <c r="D20" s="279">
        <f t="shared" si="0"/>
        <v>3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2</v>
      </c>
      <c r="C21" s="307">
        <v>20</v>
      </c>
      <c r="D21" s="279">
        <f t="shared" si="0"/>
        <v>22</v>
      </c>
      <c r="E21" s="307"/>
      <c r="F21" s="265"/>
      <c r="G21" s="148"/>
    </row>
    <row r="22" spans="1:7" ht="30" customHeight="1" x14ac:dyDescent="0.25">
      <c r="A22" s="374" t="s">
        <v>46</v>
      </c>
      <c r="B22" s="307"/>
      <c r="C22" s="307">
        <v>2</v>
      </c>
      <c r="D22" s="279">
        <f t="shared" si="0"/>
        <v>2</v>
      </c>
      <c r="E22" s="307"/>
      <c r="F22" s="265"/>
      <c r="G22" s="148"/>
    </row>
    <row r="23" spans="1:7" ht="30" customHeight="1" x14ac:dyDescent="0.25">
      <c r="A23" s="374" t="s">
        <v>47</v>
      </c>
      <c r="B23" s="307"/>
      <c r="C23" s="307">
        <v>2</v>
      </c>
      <c r="D23" s="279">
        <f t="shared" si="0"/>
        <v>2</v>
      </c>
      <c r="E23" s="307"/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419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420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421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422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423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424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425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2</v>
      </c>
      <c r="C60" s="281">
        <f>SUM(C15:C59)</f>
        <v>27</v>
      </c>
      <c r="D60" s="281">
        <f>SUM(D15:D59)</f>
        <v>29</v>
      </c>
      <c r="E60" s="281">
        <f>SUM(E15:E59)</f>
        <v>0</v>
      </c>
      <c r="F60" s="195"/>
      <c r="G60" s="195"/>
    </row>
    <row r="61" spans="1:7" s="123" customFormat="1" ht="12" customHeight="1" x14ac:dyDescent="0.25">
      <c r="A61" s="79"/>
      <c r="B61" s="632" t="s">
        <v>383</v>
      </c>
      <c r="C61" s="633"/>
      <c r="D61" s="633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34" t="s">
        <v>384</v>
      </c>
      <c r="B63" s="634"/>
      <c r="C63" s="634"/>
      <c r="D63" s="634"/>
      <c r="E63" s="634"/>
      <c r="F63" s="634"/>
      <c r="G63" s="634"/>
    </row>
    <row r="64" spans="1:7" s="123" customFormat="1" ht="30" customHeight="1" x14ac:dyDescent="0.25">
      <c r="A64" s="634" t="s">
        <v>408</v>
      </c>
      <c r="B64" s="634"/>
      <c r="C64" s="634"/>
      <c r="D64" s="634"/>
      <c r="E64" s="634"/>
      <c r="F64" s="634"/>
      <c r="G64" s="634"/>
    </row>
    <row r="65" spans="1:13" s="420" customFormat="1" ht="12" x14ac:dyDescent="0.35">
      <c r="A65" s="109" t="s">
        <v>549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5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5">
      <c r="A67" s="527" t="s">
        <v>427</v>
      </c>
      <c r="B67" s="527"/>
      <c r="C67" s="527"/>
      <c r="D67" s="527"/>
      <c r="E67" s="527"/>
      <c r="F67" s="527"/>
      <c r="G67" s="527"/>
      <c r="H67" s="418"/>
      <c r="I67" s="418"/>
      <c r="J67" s="418"/>
      <c r="K67" s="418"/>
      <c r="L67" s="418"/>
      <c r="M67" s="418"/>
    </row>
    <row r="68" spans="1:13" ht="25" customHeight="1" x14ac:dyDescent="0.25">
      <c r="A68" s="69"/>
      <c r="F68" s="196"/>
      <c r="G68" s="196"/>
    </row>
    <row r="69" spans="1:13" ht="45.75" customHeight="1" x14ac:dyDescent="0.25">
      <c r="A69" s="627" t="s">
        <v>450</v>
      </c>
      <c r="B69" s="627"/>
      <c r="C69" s="627"/>
      <c r="D69" s="627"/>
      <c r="E69" s="627"/>
      <c r="F69" s="627"/>
      <c r="G69" s="627"/>
    </row>
    <row r="70" spans="1:13" ht="30" customHeight="1" x14ac:dyDescent="0.25">
      <c r="A70" s="78" t="s">
        <v>516</v>
      </c>
      <c r="B70" s="540" t="s">
        <v>514</v>
      </c>
      <c r="C70" s="540"/>
      <c r="D70" s="540" t="s">
        <v>515</v>
      </c>
      <c r="E70" s="637"/>
      <c r="F70" s="540" t="s">
        <v>385</v>
      </c>
      <c r="G70" s="637"/>
    </row>
    <row r="71" spans="1:13" ht="30" customHeight="1" x14ac:dyDescent="0.25">
      <c r="A71" s="374" t="s">
        <v>44</v>
      </c>
      <c r="B71" s="638"/>
      <c r="C71" s="638"/>
      <c r="D71" s="638"/>
      <c r="E71" s="638"/>
      <c r="F71" s="639">
        <f>B71+D71</f>
        <v>0</v>
      </c>
      <c r="G71" s="639"/>
    </row>
    <row r="72" spans="1:13" s="123" customFormat="1" ht="30" customHeight="1" x14ac:dyDescent="0.25">
      <c r="A72" s="374" t="s">
        <v>414</v>
      </c>
      <c r="B72" s="635"/>
      <c r="C72" s="635"/>
      <c r="D72" s="635"/>
      <c r="E72" s="635"/>
      <c r="F72" s="636">
        <f t="shared" ref="F72:F115" si="1">B72+D72</f>
        <v>0</v>
      </c>
      <c r="G72" s="636"/>
    </row>
    <row r="73" spans="1:13" s="123" customFormat="1" ht="30" customHeight="1" x14ac:dyDescent="0.25">
      <c r="A73" s="374" t="s">
        <v>415</v>
      </c>
      <c r="B73" s="635"/>
      <c r="C73" s="635"/>
      <c r="D73" s="635"/>
      <c r="E73" s="635"/>
      <c r="F73" s="636">
        <f t="shared" si="1"/>
        <v>0</v>
      </c>
      <c r="G73" s="636"/>
    </row>
    <row r="74" spans="1:13" ht="30" customHeight="1" x14ac:dyDescent="0.25">
      <c r="A74" s="374" t="s">
        <v>416</v>
      </c>
      <c r="B74" s="635"/>
      <c r="C74" s="635"/>
      <c r="D74" s="635"/>
      <c r="E74" s="635"/>
      <c r="F74" s="636">
        <f t="shared" si="1"/>
        <v>0</v>
      </c>
      <c r="G74" s="636"/>
    </row>
    <row r="75" spans="1:13" ht="30" customHeight="1" x14ac:dyDescent="0.25">
      <c r="A75" s="374" t="s">
        <v>417</v>
      </c>
      <c r="B75" s="635"/>
      <c r="C75" s="635"/>
      <c r="D75" s="635"/>
      <c r="E75" s="635"/>
      <c r="F75" s="636">
        <f t="shared" si="1"/>
        <v>0</v>
      </c>
      <c r="G75" s="636"/>
    </row>
    <row r="76" spans="1:13" ht="30" customHeight="1" x14ac:dyDescent="0.25">
      <c r="A76" s="374" t="s">
        <v>418</v>
      </c>
      <c r="B76" s="635"/>
      <c r="C76" s="635"/>
      <c r="D76" s="635">
        <v>22.5</v>
      </c>
      <c r="E76" s="635"/>
      <c r="F76" s="636">
        <f t="shared" si="1"/>
        <v>22.5</v>
      </c>
      <c r="G76" s="636"/>
    </row>
    <row r="77" spans="1:13" ht="30" customHeight="1" x14ac:dyDescent="0.25">
      <c r="A77" s="374" t="s">
        <v>45</v>
      </c>
      <c r="B77" s="635">
        <v>1.7083333333333333</v>
      </c>
      <c r="C77" s="635"/>
      <c r="D77" s="635">
        <v>14.75</v>
      </c>
      <c r="E77" s="635"/>
      <c r="F77" s="636">
        <f t="shared" si="1"/>
        <v>16.458333333333332</v>
      </c>
      <c r="G77" s="636"/>
    </row>
    <row r="78" spans="1:13" ht="30" customHeight="1" x14ac:dyDescent="0.25">
      <c r="A78" s="374" t="s">
        <v>46</v>
      </c>
      <c r="B78" s="635"/>
      <c r="C78" s="635"/>
      <c r="D78" s="635">
        <v>0.5</v>
      </c>
      <c r="E78" s="635"/>
      <c r="F78" s="636">
        <f t="shared" si="1"/>
        <v>0.5</v>
      </c>
      <c r="G78" s="636"/>
    </row>
    <row r="79" spans="1:13" ht="30" customHeight="1" x14ac:dyDescent="0.25">
      <c r="A79" s="374" t="s">
        <v>47</v>
      </c>
      <c r="B79" s="635"/>
      <c r="C79" s="635"/>
      <c r="D79" s="635">
        <v>0.22916666666666666</v>
      </c>
      <c r="E79" s="635"/>
      <c r="F79" s="636">
        <f t="shared" si="1"/>
        <v>0.22916666666666666</v>
      </c>
      <c r="G79" s="636"/>
    </row>
    <row r="80" spans="1:13" ht="30" customHeight="1" x14ac:dyDescent="0.25">
      <c r="A80" s="374" t="s">
        <v>48</v>
      </c>
      <c r="B80" s="635"/>
      <c r="C80" s="635"/>
      <c r="D80" s="635"/>
      <c r="E80" s="635"/>
      <c r="F80" s="636">
        <f t="shared" si="1"/>
        <v>0</v>
      </c>
      <c r="G80" s="636"/>
    </row>
    <row r="81" spans="1:7" ht="30" customHeight="1" x14ac:dyDescent="0.25">
      <c r="A81" s="374" t="s">
        <v>49</v>
      </c>
      <c r="B81" s="635"/>
      <c r="C81" s="635"/>
      <c r="D81" s="635"/>
      <c r="E81" s="635"/>
      <c r="F81" s="636">
        <f t="shared" si="1"/>
        <v>0</v>
      </c>
      <c r="G81" s="636"/>
    </row>
    <row r="82" spans="1:7" ht="30" customHeight="1" x14ac:dyDescent="0.25">
      <c r="A82" s="374" t="s">
        <v>50</v>
      </c>
      <c r="B82" s="635"/>
      <c r="C82" s="635"/>
      <c r="D82" s="635"/>
      <c r="E82" s="635"/>
      <c r="F82" s="636">
        <f t="shared" si="1"/>
        <v>0</v>
      </c>
      <c r="G82" s="636"/>
    </row>
    <row r="83" spans="1:7" ht="30" customHeight="1" x14ac:dyDescent="0.25">
      <c r="A83" s="374" t="s">
        <v>51</v>
      </c>
      <c r="B83" s="635"/>
      <c r="C83" s="635"/>
      <c r="D83" s="635"/>
      <c r="E83" s="635"/>
      <c r="F83" s="636">
        <f t="shared" si="1"/>
        <v>0</v>
      </c>
      <c r="G83" s="636"/>
    </row>
    <row r="84" spans="1:7" ht="30" customHeight="1" x14ac:dyDescent="0.25">
      <c r="A84" s="374" t="s">
        <v>52</v>
      </c>
      <c r="B84" s="635"/>
      <c r="C84" s="635"/>
      <c r="D84" s="635"/>
      <c r="E84" s="635"/>
      <c r="F84" s="636">
        <f t="shared" si="1"/>
        <v>0</v>
      </c>
      <c r="G84" s="636"/>
    </row>
    <row r="85" spans="1:7" ht="30" customHeight="1" x14ac:dyDescent="0.25">
      <c r="A85" s="374" t="s">
        <v>53</v>
      </c>
      <c r="B85" s="635"/>
      <c r="C85" s="635"/>
      <c r="D85" s="635"/>
      <c r="E85" s="635"/>
      <c r="F85" s="636">
        <f t="shared" si="1"/>
        <v>0</v>
      </c>
      <c r="G85" s="636"/>
    </row>
    <row r="86" spans="1:7" ht="30" customHeight="1" x14ac:dyDescent="0.25">
      <c r="A86" s="374" t="s">
        <v>54</v>
      </c>
      <c r="B86" s="635"/>
      <c r="C86" s="635"/>
      <c r="D86" s="635"/>
      <c r="E86" s="635"/>
      <c r="F86" s="636">
        <f t="shared" si="1"/>
        <v>0</v>
      </c>
      <c r="G86" s="636"/>
    </row>
    <row r="87" spans="1:7" ht="30" customHeight="1" x14ac:dyDescent="0.25">
      <c r="A87" s="374" t="s">
        <v>55</v>
      </c>
      <c r="B87" s="635"/>
      <c r="C87" s="635"/>
      <c r="D87" s="635"/>
      <c r="E87" s="635"/>
      <c r="F87" s="636">
        <f t="shared" si="1"/>
        <v>0</v>
      </c>
      <c r="G87" s="636"/>
    </row>
    <row r="88" spans="1:7" ht="30" customHeight="1" x14ac:dyDescent="0.25">
      <c r="A88" s="374" t="s">
        <v>56</v>
      </c>
      <c r="B88" s="635"/>
      <c r="C88" s="635"/>
      <c r="D88" s="635"/>
      <c r="E88" s="635"/>
      <c r="F88" s="636">
        <f t="shared" si="1"/>
        <v>0</v>
      </c>
      <c r="G88" s="636"/>
    </row>
    <row r="89" spans="1:7" ht="30" customHeight="1" x14ac:dyDescent="0.25">
      <c r="A89" s="374" t="s">
        <v>57</v>
      </c>
      <c r="B89" s="635"/>
      <c r="C89" s="635"/>
      <c r="D89" s="635"/>
      <c r="E89" s="635"/>
      <c r="F89" s="636">
        <f t="shared" si="1"/>
        <v>0</v>
      </c>
      <c r="G89" s="636"/>
    </row>
    <row r="90" spans="1:7" ht="30" customHeight="1" x14ac:dyDescent="0.25">
      <c r="A90" s="374" t="s">
        <v>58</v>
      </c>
      <c r="B90" s="635"/>
      <c r="C90" s="635"/>
      <c r="D90" s="635"/>
      <c r="E90" s="635"/>
      <c r="F90" s="636">
        <f t="shared" si="1"/>
        <v>0</v>
      </c>
      <c r="G90" s="636"/>
    </row>
    <row r="91" spans="1:7" ht="30" customHeight="1" x14ac:dyDescent="0.25">
      <c r="A91" s="374" t="s">
        <v>59</v>
      </c>
      <c r="B91" s="635"/>
      <c r="C91" s="635"/>
      <c r="D91" s="635"/>
      <c r="E91" s="635"/>
      <c r="F91" s="636">
        <f t="shared" si="1"/>
        <v>0</v>
      </c>
      <c r="G91" s="636"/>
    </row>
    <row r="92" spans="1:7" ht="30" customHeight="1" x14ac:dyDescent="0.25">
      <c r="A92" s="374" t="s">
        <v>60</v>
      </c>
      <c r="B92" s="635"/>
      <c r="C92" s="635"/>
      <c r="D92" s="635"/>
      <c r="E92" s="635"/>
      <c r="F92" s="636">
        <f t="shared" si="1"/>
        <v>0</v>
      </c>
      <c r="G92" s="636"/>
    </row>
    <row r="93" spans="1:7" ht="30" customHeight="1" x14ac:dyDescent="0.25">
      <c r="A93" s="374" t="s">
        <v>61</v>
      </c>
      <c r="B93" s="635"/>
      <c r="C93" s="635"/>
      <c r="D93" s="635"/>
      <c r="E93" s="635"/>
      <c r="F93" s="636">
        <f t="shared" si="1"/>
        <v>0</v>
      </c>
      <c r="G93" s="636"/>
    </row>
    <row r="94" spans="1:7" ht="30" customHeight="1" x14ac:dyDescent="0.25">
      <c r="A94" s="374" t="s">
        <v>62</v>
      </c>
      <c r="B94" s="635"/>
      <c r="C94" s="635"/>
      <c r="D94" s="635"/>
      <c r="E94" s="635"/>
      <c r="F94" s="636">
        <f t="shared" si="1"/>
        <v>0</v>
      </c>
      <c r="G94" s="636"/>
    </row>
    <row r="95" spans="1:7" ht="30" customHeight="1" x14ac:dyDescent="0.25">
      <c r="A95" s="374" t="s">
        <v>63</v>
      </c>
      <c r="B95" s="635"/>
      <c r="C95" s="635"/>
      <c r="D95" s="635"/>
      <c r="E95" s="635"/>
      <c r="F95" s="636">
        <f t="shared" si="1"/>
        <v>0</v>
      </c>
      <c r="G95" s="636"/>
    </row>
    <row r="96" spans="1:7" ht="30" customHeight="1" x14ac:dyDescent="0.25">
      <c r="A96" s="374" t="s">
        <v>64</v>
      </c>
      <c r="B96" s="635"/>
      <c r="C96" s="635"/>
      <c r="D96" s="635"/>
      <c r="E96" s="635"/>
      <c r="F96" s="636">
        <f t="shared" si="1"/>
        <v>0</v>
      </c>
      <c r="G96" s="636"/>
    </row>
    <row r="97" spans="1:7" ht="30" customHeight="1" x14ac:dyDescent="0.25">
      <c r="A97" s="374" t="s">
        <v>65</v>
      </c>
      <c r="B97" s="635"/>
      <c r="C97" s="635"/>
      <c r="D97" s="635"/>
      <c r="E97" s="635"/>
      <c r="F97" s="636">
        <f t="shared" si="1"/>
        <v>0</v>
      </c>
      <c r="G97" s="636"/>
    </row>
    <row r="98" spans="1:7" ht="30" customHeight="1" x14ac:dyDescent="0.25">
      <c r="A98" s="374" t="s">
        <v>66</v>
      </c>
      <c r="B98" s="635"/>
      <c r="C98" s="635"/>
      <c r="D98" s="635"/>
      <c r="E98" s="635"/>
      <c r="F98" s="636">
        <f t="shared" si="1"/>
        <v>0</v>
      </c>
      <c r="G98" s="636"/>
    </row>
    <row r="99" spans="1:7" ht="30" customHeight="1" x14ac:dyDescent="0.25">
      <c r="A99" s="374" t="s">
        <v>67</v>
      </c>
      <c r="B99" s="635"/>
      <c r="C99" s="635"/>
      <c r="D99" s="635"/>
      <c r="E99" s="635"/>
      <c r="F99" s="636">
        <f t="shared" si="1"/>
        <v>0</v>
      </c>
      <c r="G99" s="636"/>
    </row>
    <row r="100" spans="1:7" ht="30" customHeight="1" x14ac:dyDescent="0.25">
      <c r="A100" s="374" t="s">
        <v>68</v>
      </c>
      <c r="B100" s="635"/>
      <c r="C100" s="635"/>
      <c r="D100" s="635"/>
      <c r="E100" s="635"/>
      <c r="F100" s="636">
        <f t="shared" si="1"/>
        <v>0</v>
      </c>
      <c r="G100" s="636"/>
    </row>
    <row r="101" spans="1:7" ht="30" customHeight="1" x14ac:dyDescent="0.25">
      <c r="A101" s="374" t="s">
        <v>419</v>
      </c>
      <c r="B101" s="635"/>
      <c r="C101" s="635"/>
      <c r="D101" s="635"/>
      <c r="E101" s="635"/>
      <c r="F101" s="636">
        <f t="shared" si="1"/>
        <v>0</v>
      </c>
      <c r="G101" s="636"/>
    </row>
    <row r="102" spans="1:7" ht="30" customHeight="1" x14ac:dyDescent="0.25">
      <c r="A102" s="374" t="s">
        <v>420</v>
      </c>
      <c r="B102" s="635"/>
      <c r="C102" s="635"/>
      <c r="D102" s="635"/>
      <c r="E102" s="635"/>
      <c r="F102" s="636">
        <f t="shared" si="1"/>
        <v>0</v>
      </c>
      <c r="G102" s="636"/>
    </row>
    <row r="103" spans="1:7" ht="30" customHeight="1" x14ac:dyDescent="0.25">
      <c r="A103" s="374" t="s">
        <v>421</v>
      </c>
      <c r="B103" s="635"/>
      <c r="C103" s="635"/>
      <c r="D103" s="635"/>
      <c r="E103" s="635"/>
      <c r="F103" s="636">
        <f t="shared" si="1"/>
        <v>0</v>
      </c>
      <c r="G103" s="636"/>
    </row>
    <row r="104" spans="1:7" ht="30" customHeight="1" x14ac:dyDescent="0.25">
      <c r="A104" s="374" t="s">
        <v>69</v>
      </c>
      <c r="B104" s="635"/>
      <c r="C104" s="635"/>
      <c r="D104" s="635"/>
      <c r="E104" s="635"/>
      <c r="F104" s="636">
        <f t="shared" si="1"/>
        <v>0</v>
      </c>
      <c r="G104" s="636"/>
    </row>
    <row r="105" spans="1:7" ht="30" customHeight="1" x14ac:dyDescent="0.25">
      <c r="A105" s="374" t="s">
        <v>422</v>
      </c>
      <c r="B105" s="635"/>
      <c r="C105" s="635"/>
      <c r="D105" s="635"/>
      <c r="E105" s="635"/>
      <c r="F105" s="636">
        <f t="shared" si="1"/>
        <v>0</v>
      </c>
      <c r="G105" s="636"/>
    </row>
    <row r="106" spans="1:7" ht="30" customHeight="1" x14ac:dyDescent="0.25">
      <c r="A106" s="374" t="s">
        <v>423</v>
      </c>
      <c r="B106" s="635"/>
      <c r="C106" s="635"/>
      <c r="D106" s="635"/>
      <c r="E106" s="635"/>
      <c r="F106" s="636">
        <f t="shared" si="1"/>
        <v>0</v>
      </c>
      <c r="G106" s="636"/>
    </row>
    <row r="107" spans="1:7" ht="30" customHeight="1" x14ac:dyDescent="0.25">
      <c r="A107" s="374" t="s">
        <v>424</v>
      </c>
      <c r="B107" s="635"/>
      <c r="C107" s="635"/>
      <c r="D107" s="635"/>
      <c r="E107" s="635"/>
      <c r="F107" s="636">
        <f t="shared" si="1"/>
        <v>0</v>
      </c>
      <c r="G107" s="636"/>
    </row>
    <row r="108" spans="1:7" ht="30" customHeight="1" x14ac:dyDescent="0.25">
      <c r="A108" s="374" t="s">
        <v>70</v>
      </c>
      <c r="B108" s="635"/>
      <c r="C108" s="635"/>
      <c r="D108" s="635"/>
      <c r="E108" s="635"/>
      <c r="F108" s="636">
        <f t="shared" si="1"/>
        <v>0</v>
      </c>
      <c r="G108" s="636"/>
    </row>
    <row r="109" spans="1:7" ht="30" customHeight="1" x14ac:dyDescent="0.25">
      <c r="A109" s="374" t="s">
        <v>71</v>
      </c>
      <c r="B109" s="635"/>
      <c r="C109" s="635"/>
      <c r="D109" s="635"/>
      <c r="E109" s="635"/>
      <c r="F109" s="636">
        <f t="shared" si="1"/>
        <v>0</v>
      </c>
      <c r="G109" s="636"/>
    </row>
    <row r="110" spans="1:7" ht="30" customHeight="1" x14ac:dyDescent="0.25">
      <c r="A110" s="374" t="s">
        <v>72</v>
      </c>
      <c r="B110" s="635"/>
      <c r="C110" s="635"/>
      <c r="D110" s="635"/>
      <c r="E110" s="635"/>
      <c r="F110" s="636">
        <f t="shared" si="1"/>
        <v>0</v>
      </c>
      <c r="G110" s="636"/>
    </row>
    <row r="111" spans="1:7" ht="30" customHeight="1" x14ac:dyDescent="0.25">
      <c r="A111" s="374" t="s">
        <v>73</v>
      </c>
      <c r="B111" s="635"/>
      <c r="C111" s="635"/>
      <c r="D111" s="635"/>
      <c r="E111" s="635"/>
      <c r="F111" s="636">
        <f t="shared" si="1"/>
        <v>0</v>
      </c>
      <c r="G111" s="636"/>
    </row>
    <row r="112" spans="1:7" ht="30" customHeight="1" x14ac:dyDescent="0.25">
      <c r="A112" s="374" t="s">
        <v>74</v>
      </c>
      <c r="B112" s="635"/>
      <c r="C112" s="635"/>
      <c r="D112" s="635"/>
      <c r="E112" s="635"/>
      <c r="F112" s="636">
        <f t="shared" si="1"/>
        <v>0</v>
      </c>
      <c r="G112" s="636"/>
    </row>
    <row r="113" spans="1:13" ht="30" customHeight="1" x14ac:dyDescent="0.25">
      <c r="A113" s="374" t="s">
        <v>425</v>
      </c>
      <c r="B113" s="635"/>
      <c r="C113" s="635"/>
      <c r="D113" s="635"/>
      <c r="E113" s="635"/>
      <c r="F113" s="636">
        <f t="shared" si="1"/>
        <v>0</v>
      </c>
      <c r="G113" s="636"/>
    </row>
    <row r="114" spans="1:13" ht="30" customHeight="1" x14ac:dyDescent="0.25">
      <c r="A114" s="374" t="s">
        <v>75</v>
      </c>
      <c r="B114" s="635"/>
      <c r="C114" s="635"/>
      <c r="D114" s="635"/>
      <c r="E114" s="635"/>
      <c r="F114" s="636">
        <f t="shared" si="1"/>
        <v>0</v>
      </c>
      <c r="G114" s="636"/>
    </row>
    <row r="115" spans="1:13" ht="30" customHeight="1" x14ac:dyDescent="0.25">
      <c r="A115" s="374" t="s">
        <v>76</v>
      </c>
      <c r="B115" s="644"/>
      <c r="C115" s="644"/>
      <c r="D115" s="644"/>
      <c r="E115" s="644"/>
      <c r="F115" s="645">
        <f t="shared" si="1"/>
        <v>0</v>
      </c>
      <c r="G115" s="645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2" x14ac:dyDescent="0.25">
      <c r="A118" s="641" t="s">
        <v>523</v>
      </c>
      <c r="B118" s="641"/>
      <c r="C118" s="641"/>
      <c r="D118" s="641"/>
      <c r="E118" s="641"/>
      <c r="F118" s="641"/>
      <c r="G118" s="641"/>
      <c r="H118" s="641"/>
    </row>
    <row r="119" spans="1:13" s="420" customFormat="1" ht="12" x14ac:dyDescent="0.35">
      <c r="A119" s="109" t="s">
        <v>549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4" customHeight="1" x14ac:dyDescent="0.35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5">
      <c r="A121" s="527" t="s">
        <v>427</v>
      </c>
      <c r="B121" s="527"/>
      <c r="C121" s="527"/>
      <c r="D121" s="527"/>
      <c r="E121" s="527"/>
      <c r="F121" s="527"/>
      <c r="G121" s="527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8" t="s">
        <v>26</v>
      </c>
      <c r="B123" s="628"/>
      <c r="C123" s="628"/>
      <c r="D123" s="199"/>
      <c r="E123" s="199"/>
      <c r="F123" s="199"/>
      <c r="G123" s="199"/>
    </row>
    <row r="124" spans="1:13" ht="30" customHeight="1" x14ac:dyDescent="0.25">
      <c r="A124" s="261" t="s">
        <v>386</v>
      </c>
      <c r="B124" s="642" t="s">
        <v>277</v>
      </c>
      <c r="C124" s="642"/>
    </row>
    <row r="125" spans="1:13" ht="30" customHeight="1" x14ac:dyDescent="0.25">
      <c r="A125" s="240" t="s">
        <v>387</v>
      </c>
      <c r="B125" s="643">
        <v>100</v>
      </c>
      <c r="C125" s="643"/>
    </row>
    <row r="126" spans="1:13" ht="30" customHeight="1" x14ac:dyDescent="0.25">
      <c r="A126" s="241" t="s">
        <v>388</v>
      </c>
      <c r="B126" s="646">
        <v>4155</v>
      </c>
      <c r="C126" s="646"/>
    </row>
    <row r="127" spans="1:13" ht="15" customHeight="1" x14ac:dyDescent="0.25">
      <c r="A127" s="68" t="s">
        <v>77</v>
      </c>
      <c r="B127" s="640">
        <f>SUM(B125:C126)</f>
        <v>4255</v>
      </c>
      <c r="C127" s="640"/>
    </row>
    <row r="129" spans="1:7" ht="12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539</v>
      </c>
      <c r="B130" s="200"/>
      <c r="C130" s="200"/>
      <c r="D130" s="200"/>
      <c r="E130" s="200"/>
      <c r="F130" s="200"/>
      <c r="G130" s="200"/>
    </row>
    <row r="131" spans="1:7" ht="12" x14ac:dyDescent="0.25">
      <c r="A131" s="154" t="s">
        <v>540</v>
      </c>
      <c r="B131" s="200"/>
      <c r="C131" s="200"/>
      <c r="D131" s="200"/>
      <c r="E131" s="200"/>
      <c r="F131" s="200"/>
      <c r="G131" s="200"/>
    </row>
  </sheetData>
  <sheetProtection algorithmName="SHA-512" hashValue="/vxC9MekeQydWHozWUE2oJsRJxdD6npN3cvkydnmh7s/Q8/ND0cDSL/jJEMEtn4/KHDq2dyLnMvpsyNdq3AoQw==" saltValue="qbO928FmFhnA0Sv/NdI3xQ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D839"/>
  <sheetViews>
    <sheetView showGridLines="0" zoomScaleNormal="100" workbookViewId="0">
      <selection activeCell="B11" sqref="B11"/>
    </sheetView>
  </sheetViews>
  <sheetFormatPr defaultColWidth="9.1796875" defaultRowHeight="9.5" x14ac:dyDescent="0.25"/>
  <cols>
    <col min="1" max="1" width="60.7265625" style="207" customWidth="1"/>
    <col min="2" max="2" width="20.7265625" style="77" customWidth="1"/>
    <col min="3" max="5" width="10.7265625" style="77" customWidth="1"/>
    <col min="6" max="16384" width="9.1796875" style="77"/>
  </cols>
  <sheetData>
    <row r="1" spans="1:4" s="201" customFormat="1" ht="30" customHeight="1" x14ac:dyDescent="0.45">
      <c r="A1" s="647" t="s">
        <v>28</v>
      </c>
      <c r="B1" s="647"/>
    </row>
    <row r="2" spans="1:4" s="203" customFormat="1" ht="30" customHeight="1" x14ac:dyDescent="0.25">
      <c r="A2" s="268" t="s">
        <v>389</v>
      </c>
      <c r="B2" s="269" t="s">
        <v>341</v>
      </c>
      <c r="C2" s="202"/>
    </row>
    <row r="3" spans="1:4" ht="25" customHeight="1" x14ac:dyDescent="0.25">
      <c r="A3" s="240" t="s">
        <v>390</v>
      </c>
      <c r="B3" s="306">
        <v>14</v>
      </c>
    </row>
    <row r="4" spans="1:4" ht="25" customHeight="1" x14ac:dyDescent="0.25">
      <c r="A4" s="166" t="s">
        <v>391</v>
      </c>
      <c r="B4" s="307"/>
      <c r="D4" s="204"/>
    </row>
    <row r="5" spans="1:4" ht="25" customHeight="1" x14ac:dyDescent="0.25">
      <c r="A5" s="241" t="s">
        <v>392</v>
      </c>
      <c r="B5" s="308"/>
    </row>
    <row r="6" spans="1:4" ht="10.5" customHeight="1" x14ac:dyDescent="0.25">
      <c r="A6" s="648"/>
      <c r="B6" s="649"/>
    </row>
    <row r="7" spans="1:4" s="201" customFormat="1" ht="30" customHeight="1" x14ac:dyDescent="0.45">
      <c r="A7" s="647" t="s">
        <v>29</v>
      </c>
      <c r="B7" s="647"/>
    </row>
    <row r="8" spans="1:4" ht="30" customHeight="1" x14ac:dyDescent="0.25">
      <c r="A8" s="268" t="s">
        <v>393</v>
      </c>
      <c r="B8" s="269" t="s">
        <v>341</v>
      </c>
    </row>
    <row r="9" spans="1:4" ht="25" customHeight="1" x14ac:dyDescent="0.25">
      <c r="A9" s="240" t="s">
        <v>394</v>
      </c>
      <c r="B9" s="306"/>
    </row>
    <row r="10" spans="1:4" ht="25" customHeight="1" x14ac:dyDescent="0.25">
      <c r="A10" s="166" t="s">
        <v>395</v>
      </c>
      <c r="B10" s="307"/>
    </row>
    <row r="11" spans="1:4" ht="25" customHeight="1" x14ac:dyDescent="0.25">
      <c r="A11" s="166" t="s">
        <v>396</v>
      </c>
      <c r="B11" s="307"/>
    </row>
    <row r="12" spans="1:4" ht="25" customHeight="1" x14ac:dyDescent="0.25">
      <c r="A12" s="166" t="s">
        <v>397</v>
      </c>
      <c r="B12" s="305">
        <f>SUM(B13:B19)</f>
        <v>0</v>
      </c>
    </row>
    <row r="13" spans="1:4" ht="20.149999999999999" customHeight="1" x14ac:dyDescent="0.25">
      <c r="A13" s="166" t="s">
        <v>398</v>
      </c>
      <c r="B13" s="307"/>
    </row>
    <row r="14" spans="1:4" ht="20.149999999999999" customHeight="1" x14ac:dyDescent="0.25">
      <c r="A14" s="166" t="s">
        <v>399</v>
      </c>
      <c r="B14" s="307"/>
    </row>
    <row r="15" spans="1:4" ht="20.149999999999999" customHeight="1" x14ac:dyDescent="0.25">
      <c r="A15" s="166" t="s">
        <v>400</v>
      </c>
      <c r="B15" s="307"/>
    </row>
    <row r="16" spans="1:4" ht="20.149999999999999" customHeight="1" x14ac:dyDescent="0.25">
      <c r="A16" s="166" t="s">
        <v>401</v>
      </c>
      <c r="B16" s="307"/>
    </row>
    <row r="17" spans="1:2" ht="20.149999999999999" customHeight="1" x14ac:dyDescent="0.25">
      <c r="A17" s="166" t="s">
        <v>402</v>
      </c>
      <c r="B17" s="307"/>
    </row>
    <row r="18" spans="1:2" ht="20.149999999999999" customHeight="1" x14ac:dyDescent="0.25">
      <c r="A18" s="166" t="s">
        <v>403</v>
      </c>
      <c r="B18" s="307"/>
    </row>
    <row r="19" spans="1:2" ht="20.149999999999999" customHeight="1" x14ac:dyDescent="0.25">
      <c r="A19" s="241" t="s">
        <v>404</v>
      </c>
      <c r="B19" s="308"/>
    </row>
    <row r="20" spans="1:2" ht="9.75" customHeight="1" x14ac:dyDescent="0.25">
      <c r="A20" s="205"/>
      <c r="B20" s="205"/>
    </row>
    <row r="21" spans="1:2" s="81" customFormat="1" ht="12" customHeight="1" x14ac:dyDescent="0.35">
      <c r="A21" s="206" t="s">
        <v>150</v>
      </c>
      <c r="B21" s="206"/>
    </row>
    <row r="22" spans="1:2" s="81" customFormat="1" ht="12" customHeight="1" x14ac:dyDescent="0.35">
      <c r="A22" s="206" t="s">
        <v>405</v>
      </c>
      <c r="B22" s="206"/>
    </row>
    <row r="23" spans="1:2" s="81" customFormat="1" ht="12" customHeight="1" x14ac:dyDescent="0.35">
      <c r="A23" s="206" t="s">
        <v>550</v>
      </c>
      <c r="B23" s="206"/>
    </row>
    <row r="24" spans="1:2" x14ac:dyDescent="0.25">
      <c r="A24" s="205"/>
      <c r="B24" s="205"/>
    </row>
    <row r="25" spans="1:2" x14ac:dyDescent="0.25">
      <c r="A25" s="205"/>
      <c r="B25" s="205"/>
    </row>
    <row r="26" spans="1:2" x14ac:dyDescent="0.25">
      <c r="A26" s="205"/>
      <c r="B26" s="205"/>
    </row>
    <row r="27" spans="1:2" x14ac:dyDescent="0.25">
      <c r="A27" s="205"/>
      <c r="B27" s="205"/>
    </row>
    <row r="28" spans="1:2" x14ac:dyDescent="0.25">
      <c r="A28" s="205"/>
      <c r="B28" s="205"/>
    </row>
    <row r="29" spans="1:2" x14ac:dyDescent="0.25">
      <c r="A29" s="205"/>
      <c r="B29" s="205"/>
    </row>
    <row r="30" spans="1:2" x14ac:dyDescent="0.25">
      <c r="A30" s="205"/>
      <c r="B30" s="205"/>
    </row>
    <row r="31" spans="1:2" x14ac:dyDescent="0.25">
      <c r="A31" s="205"/>
      <c r="B31" s="205"/>
    </row>
    <row r="32" spans="1:2" x14ac:dyDescent="0.25">
      <c r="A32" s="205"/>
      <c r="B32" s="205"/>
    </row>
    <row r="33" spans="1:2" x14ac:dyDescent="0.25">
      <c r="A33" s="205"/>
      <c r="B33" s="205"/>
    </row>
    <row r="34" spans="1:2" x14ac:dyDescent="0.25">
      <c r="A34" s="205"/>
      <c r="B34" s="205"/>
    </row>
    <row r="35" spans="1:2" x14ac:dyDescent="0.25">
      <c r="A35" s="205"/>
      <c r="B35" s="205"/>
    </row>
    <row r="36" spans="1:2" x14ac:dyDescent="0.25">
      <c r="A36" s="205"/>
      <c r="B36" s="205"/>
    </row>
    <row r="37" spans="1:2" x14ac:dyDescent="0.25">
      <c r="A37" s="205"/>
      <c r="B37" s="205"/>
    </row>
    <row r="38" spans="1:2" x14ac:dyDescent="0.25">
      <c r="A38" s="205"/>
      <c r="B38" s="205"/>
    </row>
    <row r="39" spans="1:2" x14ac:dyDescent="0.25">
      <c r="A39" s="205"/>
      <c r="B39" s="205"/>
    </row>
    <row r="40" spans="1:2" x14ac:dyDescent="0.25">
      <c r="A40" s="205"/>
      <c r="B40" s="205"/>
    </row>
    <row r="41" spans="1:2" x14ac:dyDescent="0.25">
      <c r="A41" s="205"/>
      <c r="B41" s="205"/>
    </row>
    <row r="42" spans="1:2" x14ac:dyDescent="0.25">
      <c r="A42" s="205"/>
      <c r="B42" s="205"/>
    </row>
    <row r="43" spans="1:2" x14ac:dyDescent="0.25">
      <c r="A43" s="205"/>
      <c r="B43" s="205"/>
    </row>
    <row r="44" spans="1:2" x14ac:dyDescent="0.25">
      <c r="A44" s="205"/>
      <c r="B44" s="205"/>
    </row>
    <row r="45" spans="1:2" x14ac:dyDescent="0.25">
      <c r="A45" s="205"/>
      <c r="B45" s="205"/>
    </row>
    <row r="46" spans="1:2" x14ac:dyDescent="0.25">
      <c r="A46" s="205"/>
      <c r="B46" s="205"/>
    </row>
    <row r="47" spans="1:2" x14ac:dyDescent="0.25">
      <c r="A47" s="205"/>
      <c r="B47" s="205"/>
    </row>
    <row r="48" spans="1:2" x14ac:dyDescent="0.25">
      <c r="A48" s="205"/>
      <c r="B48" s="205"/>
    </row>
    <row r="49" spans="1:2" x14ac:dyDescent="0.25">
      <c r="A49" s="205"/>
      <c r="B49" s="205"/>
    </row>
    <row r="50" spans="1:2" x14ac:dyDescent="0.25">
      <c r="A50" s="205"/>
      <c r="B50" s="205"/>
    </row>
    <row r="51" spans="1:2" x14ac:dyDescent="0.25">
      <c r="A51" s="205"/>
      <c r="B51" s="205"/>
    </row>
    <row r="52" spans="1:2" x14ac:dyDescent="0.25">
      <c r="A52" s="205"/>
      <c r="B52" s="205"/>
    </row>
    <row r="53" spans="1:2" x14ac:dyDescent="0.25">
      <c r="A53" s="205"/>
      <c r="B53" s="205"/>
    </row>
    <row r="54" spans="1:2" x14ac:dyDescent="0.25">
      <c r="A54" s="205"/>
      <c r="B54" s="205"/>
    </row>
    <row r="55" spans="1:2" x14ac:dyDescent="0.25">
      <c r="A55" s="205"/>
      <c r="B55" s="205"/>
    </row>
    <row r="56" spans="1:2" x14ac:dyDescent="0.25">
      <c r="A56" s="205"/>
      <c r="B56" s="205"/>
    </row>
    <row r="57" spans="1:2" x14ac:dyDescent="0.25">
      <c r="A57" s="205"/>
      <c r="B57" s="205"/>
    </row>
    <row r="58" spans="1:2" x14ac:dyDescent="0.25">
      <c r="A58" s="205"/>
      <c r="B58" s="205"/>
    </row>
    <row r="59" spans="1:2" x14ac:dyDescent="0.25">
      <c r="A59" s="205"/>
      <c r="B59" s="205"/>
    </row>
    <row r="60" spans="1:2" x14ac:dyDescent="0.25">
      <c r="A60" s="205"/>
      <c r="B60" s="205"/>
    </row>
    <row r="61" spans="1:2" x14ac:dyDescent="0.25">
      <c r="A61" s="205"/>
      <c r="B61" s="205"/>
    </row>
    <row r="62" spans="1:2" x14ac:dyDescent="0.25">
      <c r="A62" s="205"/>
      <c r="B62" s="205"/>
    </row>
    <row r="63" spans="1:2" x14ac:dyDescent="0.25">
      <c r="A63" s="205"/>
      <c r="B63" s="205"/>
    </row>
    <row r="64" spans="1:2" x14ac:dyDescent="0.25">
      <c r="A64" s="205"/>
      <c r="B64" s="205"/>
    </row>
    <row r="65" spans="1:2" x14ac:dyDescent="0.25">
      <c r="A65" s="205"/>
      <c r="B65" s="205"/>
    </row>
    <row r="66" spans="1:2" x14ac:dyDescent="0.25">
      <c r="A66" s="205"/>
      <c r="B66" s="205"/>
    </row>
    <row r="67" spans="1:2" x14ac:dyDescent="0.25">
      <c r="A67" s="205"/>
      <c r="B67" s="205"/>
    </row>
    <row r="68" spans="1:2" x14ac:dyDescent="0.25">
      <c r="A68" s="205"/>
      <c r="B68" s="205"/>
    </row>
    <row r="69" spans="1:2" x14ac:dyDescent="0.25">
      <c r="A69" s="205"/>
      <c r="B69" s="205"/>
    </row>
    <row r="70" spans="1:2" x14ac:dyDescent="0.25">
      <c r="A70" s="205"/>
      <c r="B70" s="205"/>
    </row>
    <row r="71" spans="1:2" x14ac:dyDescent="0.25">
      <c r="A71" s="205"/>
      <c r="B71" s="205"/>
    </row>
    <row r="72" spans="1:2" x14ac:dyDescent="0.25">
      <c r="A72" s="205"/>
      <c r="B72" s="205"/>
    </row>
    <row r="73" spans="1:2" x14ac:dyDescent="0.25">
      <c r="A73" s="205"/>
      <c r="B73" s="205"/>
    </row>
    <row r="74" spans="1:2" x14ac:dyDescent="0.25">
      <c r="A74" s="205"/>
      <c r="B74" s="205"/>
    </row>
    <row r="75" spans="1:2" x14ac:dyDescent="0.25">
      <c r="A75" s="205"/>
      <c r="B75" s="205"/>
    </row>
    <row r="76" spans="1:2" x14ac:dyDescent="0.25">
      <c r="A76" s="205"/>
      <c r="B76" s="205"/>
    </row>
    <row r="77" spans="1:2" x14ac:dyDescent="0.25">
      <c r="A77" s="205"/>
      <c r="B77" s="205"/>
    </row>
    <row r="78" spans="1:2" x14ac:dyDescent="0.25">
      <c r="A78" s="205"/>
      <c r="B78" s="205"/>
    </row>
    <row r="79" spans="1:2" x14ac:dyDescent="0.25">
      <c r="A79" s="205"/>
      <c r="B79" s="205"/>
    </row>
    <row r="80" spans="1:2" x14ac:dyDescent="0.25">
      <c r="A80" s="205"/>
      <c r="B80" s="205"/>
    </row>
    <row r="81" spans="1:2" x14ac:dyDescent="0.25">
      <c r="A81" s="205"/>
      <c r="B81" s="205"/>
    </row>
    <row r="82" spans="1:2" x14ac:dyDescent="0.25">
      <c r="A82" s="205"/>
      <c r="B82" s="205"/>
    </row>
    <row r="83" spans="1:2" x14ac:dyDescent="0.25">
      <c r="A83" s="205"/>
      <c r="B83" s="205"/>
    </row>
    <row r="84" spans="1:2" x14ac:dyDescent="0.25">
      <c r="A84" s="205"/>
      <c r="B84" s="205"/>
    </row>
    <row r="85" spans="1:2" x14ac:dyDescent="0.25">
      <c r="A85" s="205"/>
      <c r="B85" s="205"/>
    </row>
    <row r="86" spans="1:2" x14ac:dyDescent="0.25">
      <c r="A86" s="205"/>
      <c r="B86" s="205"/>
    </row>
    <row r="87" spans="1:2" x14ac:dyDescent="0.25">
      <c r="A87" s="205"/>
      <c r="B87" s="205"/>
    </row>
    <row r="88" spans="1:2" x14ac:dyDescent="0.25">
      <c r="A88" s="205"/>
      <c r="B88" s="205"/>
    </row>
    <row r="89" spans="1:2" x14ac:dyDescent="0.25">
      <c r="A89" s="205"/>
      <c r="B89" s="205"/>
    </row>
    <row r="90" spans="1:2" x14ac:dyDescent="0.25">
      <c r="A90" s="205"/>
      <c r="B90" s="205"/>
    </row>
    <row r="91" spans="1:2" x14ac:dyDescent="0.25">
      <c r="A91" s="205"/>
      <c r="B91" s="205"/>
    </row>
    <row r="92" spans="1:2" x14ac:dyDescent="0.25">
      <c r="A92" s="205"/>
      <c r="B92" s="205"/>
    </row>
    <row r="93" spans="1:2" x14ac:dyDescent="0.25">
      <c r="A93" s="205"/>
      <c r="B93" s="205"/>
    </row>
    <row r="94" spans="1:2" x14ac:dyDescent="0.25">
      <c r="A94" s="205"/>
      <c r="B94" s="205"/>
    </row>
    <row r="95" spans="1:2" x14ac:dyDescent="0.25">
      <c r="A95" s="205"/>
      <c r="B95" s="205"/>
    </row>
    <row r="96" spans="1:2" x14ac:dyDescent="0.25">
      <c r="A96" s="205"/>
      <c r="B96" s="205"/>
    </row>
    <row r="97" spans="1:2" x14ac:dyDescent="0.25">
      <c r="A97" s="205"/>
      <c r="B97" s="205"/>
    </row>
    <row r="98" spans="1:2" x14ac:dyDescent="0.25">
      <c r="A98" s="205"/>
      <c r="B98" s="205"/>
    </row>
    <row r="99" spans="1:2" x14ac:dyDescent="0.25">
      <c r="A99" s="205"/>
      <c r="B99" s="205"/>
    </row>
    <row r="100" spans="1:2" x14ac:dyDescent="0.25">
      <c r="A100" s="205"/>
      <c r="B100" s="205"/>
    </row>
    <row r="101" spans="1:2" x14ac:dyDescent="0.25">
      <c r="A101" s="205"/>
      <c r="B101" s="205"/>
    </row>
    <row r="102" spans="1:2" x14ac:dyDescent="0.25">
      <c r="A102" s="205"/>
      <c r="B102" s="205"/>
    </row>
    <row r="103" spans="1:2" x14ac:dyDescent="0.25">
      <c r="A103" s="205"/>
      <c r="B103" s="205"/>
    </row>
    <row r="104" spans="1:2" x14ac:dyDescent="0.25">
      <c r="A104" s="205"/>
      <c r="B104" s="205"/>
    </row>
    <row r="105" spans="1:2" x14ac:dyDescent="0.25">
      <c r="A105" s="205"/>
      <c r="B105" s="205"/>
    </row>
    <row r="106" spans="1:2" x14ac:dyDescent="0.25">
      <c r="A106" s="205"/>
      <c r="B106" s="205"/>
    </row>
    <row r="107" spans="1:2" x14ac:dyDescent="0.25">
      <c r="A107" s="205"/>
      <c r="B107" s="205"/>
    </row>
    <row r="108" spans="1:2" x14ac:dyDescent="0.25">
      <c r="A108" s="205"/>
      <c r="B108" s="205"/>
    </row>
    <row r="109" spans="1:2" x14ac:dyDescent="0.25">
      <c r="A109" s="205"/>
      <c r="B109" s="205"/>
    </row>
    <row r="110" spans="1:2" x14ac:dyDescent="0.25">
      <c r="A110" s="205"/>
      <c r="B110" s="205"/>
    </row>
    <row r="111" spans="1:2" x14ac:dyDescent="0.25">
      <c r="A111" s="205"/>
      <c r="B111" s="205"/>
    </row>
    <row r="112" spans="1:2" x14ac:dyDescent="0.25">
      <c r="A112" s="205"/>
      <c r="B112" s="205"/>
    </row>
    <row r="113" spans="1:2" x14ac:dyDescent="0.25">
      <c r="A113" s="205"/>
      <c r="B113" s="205"/>
    </row>
    <row r="114" spans="1:2" x14ac:dyDescent="0.25">
      <c r="A114" s="205"/>
      <c r="B114" s="205"/>
    </row>
    <row r="115" spans="1:2" x14ac:dyDescent="0.25">
      <c r="A115" s="205"/>
      <c r="B115" s="205"/>
    </row>
    <row r="116" spans="1:2" x14ac:dyDescent="0.25">
      <c r="A116" s="205"/>
      <c r="B116" s="205"/>
    </row>
    <row r="117" spans="1:2" x14ac:dyDescent="0.25">
      <c r="A117" s="205"/>
      <c r="B117" s="205"/>
    </row>
    <row r="118" spans="1:2" x14ac:dyDescent="0.25">
      <c r="A118" s="205"/>
      <c r="B118" s="205"/>
    </row>
    <row r="119" spans="1:2" x14ac:dyDescent="0.25">
      <c r="A119" s="205"/>
      <c r="B119" s="205"/>
    </row>
    <row r="120" spans="1:2" x14ac:dyDescent="0.25">
      <c r="A120" s="205"/>
      <c r="B120" s="205"/>
    </row>
    <row r="121" spans="1:2" x14ac:dyDescent="0.25">
      <c r="A121" s="205"/>
      <c r="B121" s="205"/>
    </row>
    <row r="122" spans="1:2" x14ac:dyDescent="0.25">
      <c r="A122" s="205"/>
      <c r="B122" s="205"/>
    </row>
    <row r="123" spans="1:2" x14ac:dyDescent="0.25">
      <c r="A123" s="205"/>
      <c r="B123" s="205"/>
    </row>
    <row r="124" spans="1:2" x14ac:dyDescent="0.25">
      <c r="A124" s="205"/>
      <c r="B124" s="205"/>
    </row>
    <row r="125" spans="1:2" x14ac:dyDescent="0.25">
      <c r="A125" s="205"/>
      <c r="B125" s="205"/>
    </row>
    <row r="126" spans="1:2" x14ac:dyDescent="0.25">
      <c r="A126" s="205"/>
      <c r="B126" s="205"/>
    </row>
    <row r="127" spans="1:2" x14ac:dyDescent="0.25">
      <c r="A127" s="205"/>
      <c r="B127" s="205"/>
    </row>
    <row r="128" spans="1:2" x14ac:dyDescent="0.25">
      <c r="A128" s="205"/>
      <c r="B128" s="205"/>
    </row>
    <row r="129" spans="1:2" x14ac:dyDescent="0.25">
      <c r="A129" s="205"/>
      <c r="B129" s="205"/>
    </row>
    <row r="130" spans="1:2" x14ac:dyDescent="0.25">
      <c r="A130" s="205"/>
      <c r="B130" s="205"/>
    </row>
    <row r="131" spans="1:2" x14ac:dyDescent="0.25">
      <c r="A131" s="205"/>
      <c r="B131" s="205"/>
    </row>
    <row r="132" spans="1:2" x14ac:dyDescent="0.25">
      <c r="A132" s="205"/>
      <c r="B132" s="205"/>
    </row>
    <row r="133" spans="1:2" x14ac:dyDescent="0.25">
      <c r="A133" s="205"/>
      <c r="B133" s="205"/>
    </row>
    <row r="134" spans="1:2" x14ac:dyDescent="0.25">
      <c r="A134" s="205"/>
      <c r="B134" s="205"/>
    </row>
    <row r="135" spans="1:2" x14ac:dyDescent="0.25">
      <c r="A135" s="205"/>
      <c r="B135" s="205"/>
    </row>
    <row r="136" spans="1:2" x14ac:dyDescent="0.25">
      <c r="A136" s="205"/>
      <c r="B136" s="205"/>
    </row>
    <row r="137" spans="1:2" x14ac:dyDescent="0.25">
      <c r="A137" s="205"/>
      <c r="B137" s="205"/>
    </row>
    <row r="138" spans="1:2" x14ac:dyDescent="0.25">
      <c r="A138" s="205"/>
      <c r="B138" s="205"/>
    </row>
    <row r="139" spans="1:2" x14ac:dyDescent="0.25">
      <c r="A139" s="205"/>
      <c r="B139" s="205"/>
    </row>
    <row r="140" spans="1:2" x14ac:dyDescent="0.25">
      <c r="A140" s="205"/>
      <c r="B140" s="205"/>
    </row>
    <row r="141" spans="1:2" x14ac:dyDescent="0.25">
      <c r="A141" s="205"/>
      <c r="B141" s="205"/>
    </row>
    <row r="142" spans="1:2" x14ac:dyDescent="0.25">
      <c r="A142" s="205"/>
      <c r="B142" s="205"/>
    </row>
    <row r="143" spans="1:2" x14ac:dyDescent="0.25">
      <c r="A143" s="205"/>
      <c r="B143" s="205"/>
    </row>
    <row r="144" spans="1:2" x14ac:dyDescent="0.25">
      <c r="A144" s="205"/>
      <c r="B144" s="205"/>
    </row>
    <row r="145" spans="1:2" x14ac:dyDescent="0.25">
      <c r="A145" s="205"/>
      <c r="B145" s="205"/>
    </row>
    <row r="146" spans="1:2" x14ac:dyDescent="0.25">
      <c r="A146" s="205"/>
      <c r="B146" s="205"/>
    </row>
    <row r="147" spans="1:2" x14ac:dyDescent="0.25">
      <c r="A147" s="205"/>
      <c r="B147" s="205"/>
    </row>
    <row r="148" spans="1:2" x14ac:dyDescent="0.25">
      <c r="A148" s="205"/>
      <c r="B148" s="205"/>
    </row>
    <row r="149" spans="1:2" x14ac:dyDescent="0.25">
      <c r="A149" s="205"/>
      <c r="B149" s="205"/>
    </row>
    <row r="150" spans="1:2" x14ac:dyDescent="0.25">
      <c r="A150" s="205"/>
      <c r="B150" s="205"/>
    </row>
    <row r="151" spans="1:2" x14ac:dyDescent="0.25">
      <c r="A151" s="205"/>
      <c r="B151" s="205"/>
    </row>
    <row r="152" spans="1:2" x14ac:dyDescent="0.25">
      <c r="A152" s="205"/>
      <c r="B152" s="205"/>
    </row>
    <row r="153" spans="1:2" x14ac:dyDescent="0.25">
      <c r="A153" s="205"/>
      <c r="B153" s="205"/>
    </row>
    <row r="154" spans="1:2" x14ac:dyDescent="0.25">
      <c r="A154" s="205"/>
      <c r="B154" s="205"/>
    </row>
    <row r="155" spans="1:2" x14ac:dyDescent="0.25">
      <c r="A155" s="205"/>
      <c r="B155" s="205"/>
    </row>
    <row r="156" spans="1:2" x14ac:dyDescent="0.25">
      <c r="A156" s="205"/>
      <c r="B156" s="205"/>
    </row>
    <row r="157" spans="1:2" x14ac:dyDescent="0.25">
      <c r="A157" s="205"/>
      <c r="B157" s="205"/>
    </row>
    <row r="158" spans="1:2" x14ac:dyDescent="0.25">
      <c r="A158" s="205"/>
      <c r="B158" s="205"/>
    </row>
    <row r="159" spans="1:2" x14ac:dyDescent="0.25">
      <c r="A159" s="205"/>
      <c r="B159" s="205"/>
    </row>
    <row r="160" spans="1:2" x14ac:dyDescent="0.25">
      <c r="A160" s="205"/>
      <c r="B160" s="205"/>
    </row>
    <row r="161" spans="1:2" x14ac:dyDescent="0.25">
      <c r="A161" s="205"/>
      <c r="B161" s="205"/>
    </row>
    <row r="162" spans="1:2" x14ac:dyDescent="0.25">
      <c r="A162" s="205"/>
      <c r="B162" s="205"/>
    </row>
    <row r="163" spans="1:2" x14ac:dyDescent="0.25">
      <c r="A163" s="205"/>
      <c r="B163" s="205"/>
    </row>
    <row r="164" spans="1:2" x14ac:dyDescent="0.25">
      <c r="A164" s="205"/>
      <c r="B164" s="205"/>
    </row>
    <row r="165" spans="1:2" x14ac:dyDescent="0.25">
      <c r="A165" s="205"/>
      <c r="B165" s="205"/>
    </row>
    <row r="166" spans="1:2" x14ac:dyDescent="0.25">
      <c r="A166" s="205"/>
      <c r="B166" s="205"/>
    </row>
    <row r="167" spans="1:2" x14ac:dyDescent="0.25">
      <c r="A167" s="205"/>
      <c r="B167" s="205"/>
    </row>
    <row r="168" spans="1:2" x14ac:dyDescent="0.25">
      <c r="A168" s="205"/>
      <c r="B168" s="205"/>
    </row>
    <row r="169" spans="1:2" x14ac:dyDescent="0.25">
      <c r="A169" s="205"/>
      <c r="B169" s="205"/>
    </row>
    <row r="170" spans="1:2" x14ac:dyDescent="0.25">
      <c r="A170" s="205"/>
      <c r="B170" s="205"/>
    </row>
    <row r="171" spans="1:2" x14ac:dyDescent="0.25">
      <c r="A171" s="205"/>
      <c r="B171" s="205"/>
    </row>
    <row r="172" spans="1:2" x14ac:dyDescent="0.25">
      <c r="A172" s="205"/>
      <c r="B172" s="205"/>
    </row>
    <row r="173" spans="1:2" x14ac:dyDescent="0.25">
      <c r="A173" s="205"/>
      <c r="B173" s="205"/>
    </row>
    <row r="174" spans="1:2" x14ac:dyDescent="0.25">
      <c r="A174" s="205"/>
      <c r="B174" s="205"/>
    </row>
    <row r="175" spans="1:2" x14ac:dyDescent="0.25">
      <c r="A175" s="205"/>
      <c r="B175" s="205"/>
    </row>
    <row r="176" spans="1:2" x14ac:dyDescent="0.25">
      <c r="A176" s="205"/>
      <c r="B176" s="205"/>
    </row>
    <row r="177" spans="1:2" x14ac:dyDescent="0.25">
      <c r="A177" s="205"/>
      <c r="B177" s="205"/>
    </row>
    <row r="178" spans="1:2" x14ac:dyDescent="0.25">
      <c r="A178" s="205"/>
      <c r="B178" s="205"/>
    </row>
    <row r="179" spans="1:2" x14ac:dyDescent="0.25">
      <c r="A179" s="205"/>
      <c r="B179" s="205"/>
    </row>
    <row r="180" spans="1:2" x14ac:dyDescent="0.25">
      <c r="A180" s="205"/>
      <c r="B180" s="205"/>
    </row>
    <row r="181" spans="1:2" x14ac:dyDescent="0.25">
      <c r="A181" s="205"/>
      <c r="B181" s="205"/>
    </row>
    <row r="182" spans="1:2" x14ac:dyDescent="0.25">
      <c r="A182" s="205"/>
      <c r="B182" s="205"/>
    </row>
    <row r="183" spans="1:2" x14ac:dyDescent="0.25">
      <c r="A183" s="205"/>
      <c r="B183" s="205"/>
    </row>
    <row r="184" spans="1:2" x14ac:dyDescent="0.25">
      <c r="A184" s="205"/>
      <c r="B184" s="205"/>
    </row>
    <row r="185" spans="1:2" x14ac:dyDescent="0.25">
      <c r="A185" s="205"/>
      <c r="B185" s="205"/>
    </row>
    <row r="186" spans="1:2" x14ac:dyDescent="0.25">
      <c r="A186" s="205"/>
      <c r="B186" s="205"/>
    </row>
    <row r="187" spans="1:2" x14ac:dyDescent="0.25">
      <c r="A187" s="205"/>
      <c r="B187" s="205"/>
    </row>
    <row r="188" spans="1:2" x14ac:dyDescent="0.25">
      <c r="A188" s="205"/>
      <c r="B188" s="205"/>
    </row>
    <row r="189" spans="1:2" x14ac:dyDescent="0.25">
      <c r="A189" s="205"/>
      <c r="B189" s="205"/>
    </row>
    <row r="190" spans="1:2" x14ac:dyDescent="0.25">
      <c r="A190" s="205"/>
      <c r="B190" s="205"/>
    </row>
    <row r="191" spans="1:2" x14ac:dyDescent="0.25">
      <c r="A191" s="205"/>
      <c r="B191" s="205"/>
    </row>
    <row r="192" spans="1:2" x14ac:dyDescent="0.25">
      <c r="A192" s="205"/>
      <c r="B192" s="205"/>
    </row>
    <row r="193" spans="1:2" x14ac:dyDescent="0.25">
      <c r="A193" s="205"/>
      <c r="B193" s="205"/>
    </row>
    <row r="194" spans="1:2" x14ac:dyDescent="0.25">
      <c r="A194" s="205"/>
      <c r="B194" s="205"/>
    </row>
    <row r="195" spans="1:2" x14ac:dyDescent="0.25">
      <c r="A195" s="205"/>
      <c r="B195" s="205"/>
    </row>
    <row r="196" spans="1:2" x14ac:dyDescent="0.25">
      <c r="A196" s="205"/>
      <c r="B196" s="205"/>
    </row>
    <row r="197" spans="1:2" x14ac:dyDescent="0.25">
      <c r="A197" s="205"/>
      <c r="B197" s="205"/>
    </row>
    <row r="198" spans="1:2" x14ac:dyDescent="0.25">
      <c r="A198" s="205"/>
      <c r="B198" s="205"/>
    </row>
    <row r="199" spans="1:2" x14ac:dyDescent="0.25">
      <c r="A199" s="205"/>
      <c r="B199" s="205"/>
    </row>
    <row r="200" spans="1:2" x14ac:dyDescent="0.25">
      <c r="A200" s="205"/>
      <c r="B200" s="205"/>
    </row>
    <row r="201" spans="1:2" x14ac:dyDescent="0.25">
      <c r="A201" s="205"/>
      <c r="B201" s="205"/>
    </row>
    <row r="202" spans="1:2" x14ac:dyDescent="0.25">
      <c r="A202" s="205"/>
      <c r="B202" s="205"/>
    </row>
    <row r="203" spans="1:2" x14ac:dyDescent="0.25">
      <c r="A203" s="205"/>
      <c r="B203" s="205"/>
    </row>
    <row r="204" spans="1:2" x14ac:dyDescent="0.25">
      <c r="A204" s="205"/>
      <c r="B204" s="205"/>
    </row>
    <row r="205" spans="1:2" x14ac:dyDescent="0.25">
      <c r="A205" s="205"/>
      <c r="B205" s="205"/>
    </row>
    <row r="206" spans="1:2" x14ac:dyDescent="0.25">
      <c r="A206" s="205"/>
      <c r="B206" s="205"/>
    </row>
    <row r="207" spans="1:2" x14ac:dyDescent="0.25">
      <c r="A207" s="205"/>
      <c r="B207" s="205"/>
    </row>
    <row r="208" spans="1:2" x14ac:dyDescent="0.25">
      <c r="A208" s="205"/>
      <c r="B208" s="205"/>
    </row>
    <row r="209" spans="1:2" x14ac:dyDescent="0.25">
      <c r="A209" s="205"/>
      <c r="B209" s="205"/>
    </row>
    <row r="210" spans="1:2" x14ac:dyDescent="0.25">
      <c r="A210" s="205"/>
      <c r="B210" s="205"/>
    </row>
    <row r="211" spans="1:2" x14ac:dyDescent="0.25">
      <c r="A211" s="205"/>
      <c r="B211" s="205"/>
    </row>
    <row r="212" spans="1:2" x14ac:dyDescent="0.25">
      <c r="A212" s="205"/>
      <c r="B212" s="205"/>
    </row>
    <row r="213" spans="1:2" x14ac:dyDescent="0.25">
      <c r="A213" s="205"/>
      <c r="B213" s="205"/>
    </row>
    <row r="214" spans="1:2" x14ac:dyDescent="0.25">
      <c r="A214" s="205"/>
      <c r="B214" s="205"/>
    </row>
    <row r="215" spans="1:2" x14ac:dyDescent="0.25">
      <c r="A215" s="205"/>
      <c r="B215" s="205"/>
    </row>
    <row r="216" spans="1:2" x14ac:dyDescent="0.25">
      <c r="A216" s="205"/>
      <c r="B216" s="205"/>
    </row>
    <row r="217" spans="1:2" x14ac:dyDescent="0.25">
      <c r="A217" s="205"/>
      <c r="B217" s="205"/>
    </row>
    <row r="218" spans="1:2" x14ac:dyDescent="0.25">
      <c r="A218" s="205"/>
      <c r="B218" s="205"/>
    </row>
    <row r="219" spans="1:2" x14ac:dyDescent="0.25">
      <c r="A219" s="205"/>
      <c r="B219" s="205"/>
    </row>
    <row r="220" spans="1:2" x14ac:dyDescent="0.25">
      <c r="A220" s="205"/>
      <c r="B220" s="205"/>
    </row>
    <row r="221" spans="1:2" x14ac:dyDescent="0.25">
      <c r="A221" s="205"/>
      <c r="B221" s="205"/>
    </row>
    <row r="222" spans="1:2" x14ac:dyDescent="0.25">
      <c r="A222" s="205"/>
      <c r="B222" s="205"/>
    </row>
    <row r="223" spans="1:2" x14ac:dyDescent="0.25">
      <c r="A223" s="205"/>
      <c r="B223" s="205"/>
    </row>
    <row r="224" spans="1:2" x14ac:dyDescent="0.25">
      <c r="A224" s="205"/>
      <c r="B224" s="205"/>
    </row>
    <row r="225" spans="1:2" x14ac:dyDescent="0.25">
      <c r="A225" s="205"/>
      <c r="B225" s="205"/>
    </row>
    <row r="226" spans="1:2" x14ac:dyDescent="0.25">
      <c r="A226" s="205"/>
      <c r="B226" s="205"/>
    </row>
    <row r="227" spans="1:2" x14ac:dyDescent="0.25">
      <c r="A227" s="205"/>
      <c r="B227" s="205"/>
    </row>
    <row r="228" spans="1:2" x14ac:dyDescent="0.25">
      <c r="A228" s="205"/>
      <c r="B228" s="205"/>
    </row>
    <row r="229" spans="1:2" x14ac:dyDescent="0.25">
      <c r="A229" s="205"/>
      <c r="B229" s="205"/>
    </row>
    <row r="230" spans="1:2" x14ac:dyDescent="0.25">
      <c r="A230" s="205"/>
      <c r="B230" s="205"/>
    </row>
    <row r="231" spans="1:2" x14ac:dyDescent="0.25">
      <c r="A231" s="205"/>
      <c r="B231" s="205"/>
    </row>
    <row r="232" spans="1:2" x14ac:dyDescent="0.25">
      <c r="A232" s="205"/>
      <c r="B232" s="205"/>
    </row>
    <row r="233" spans="1:2" x14ac:dyDescent="0.25">
      <c r="A233" s="205"/>
      <c r="B233" s="205"/>
    </row>
    <row r="234" spans="1:2" x14ac:dyDescent="0.25">
      <c r="A234" s="205"/>
      <c r="B234" s="205"/>
    </row>
    <row r="235" spans="1:2" x14ac:dyDescent="0.25">
      <c r="A235" s="205"/>
      <c r="B235" s="205"/>
    </row>
    <row r="236" spans="1:2" x14ac:dyDescent="0.25">
      <c r="A236" s="205"/>
      <c r="B236" s="205"/>
    </row>
    <row r="237" spans="1:2" x14ac:dyDescent="0.25">
      <c r="A237" s="205"/>
      <c r="B237" s="205"/>
    </row>
    <row r="238" spans="1:2" x14ac:dyDescent="0.25">
      <c r="A238" s="205"/>
      <c r="B238" s="205"/>
    </row>
    <row r="239" spans="1:2" x14ac:dyDescent="0.25">
      <c r="A239" s="205"/>
      <c r="B239" s="205"/>
    </row>
    <row r="240" spans="1:2" x14ac:dyDescent="0.25">
      <c r="A240" s="205"/>
      <c r="B240" s="205"/>
    </row>
    <row r="241" spans="1:2" x14ac:dyDescent="0.25">
      <c r="A241" s="205"/>
      <c r="B241" s="205"/>
    </row>
    <row r="242" spans="1:2" x14ac:dyDescent="0.25">
      <c r="A242" s="205"/>
      <c r="B242" s="205"/>
    </row>
    <row r="243" spans="1:2" x14ac:dyDescent="0.25">
      <c r="A243" s="205"/>
      <c r="B243" s="205"/>
    </row>
    <row r="244" spans="1:2" x14ac:dyDescent="0.25">
      <c r="A244" s="205"/>
      <c r="B244" s="205"/>
    </row>
    <row r="245" spans="1:2" x14ac:dyDescent="0.25">
      <c r="A245" s="205"/>
      <c r="B245" s="205"/>
    </row>
    <row r="246" spans="1:2" x14ac:dyDescent="0.25">
      <c r="A246" s="205"/>
      <c r="B246" s="205"/>
    </row>
    <row r="247" spans="1:2" x14ac:dyDescent="0.25">
      <c r="A247" s="205"/>
      <c r="B247" s="205"/>
    </row>
    <row r="248" spans="1:2" x14ac:dyDescent="0.25">
      <c r="A248" s="205"/>
      <c r="B248" s="205"/>
    </row>
    <row r="249" spans="1:2" x14ac:dyDescent="0.25">
      <c r="A249" s="205"/>
      <c r="B249" s="205"/>
    </row>
    <row r="250" spans="1:2" x14ac:dyDescent="0.25">
      <c r="A250" s="205"/>
      <c r="B250" s="205"/>
    </row>
    <row r="251" spans="1:2" x14ac:dyDescent="0.25">
      <c r="A251" s="205"/>
      <c r="B251" s="205"/>
    </row>
    <row r="252" spans="1:2" x14ac:dyDescent="0.25">
      <c r="A252" s="205"/>
      <c r="B252" s="205"/>
    </row>
    <row r="253" spans="1:2" x14ac:dyDescent="0.25">
      <c r="A253" s="205"/>
      <c r="B253" s="205"/>
    </row>
    <row r="254" spans="1:2" x14ac:dyDescent="0.25">
      <c r="A254" s="205"/>
      <c r="B254" s="205"/>
    </row>
    <row r="255" spans="1:2" x14ac:dyDescent="0.25">
      <c r="A255" s="205"/>
      <c r="B255" s="205"/>
    </row>
    <row r="256" spans="1:2" x14ac:dyDescent="0.25">
      <c r="A256" s="205"/>
      <c r="B256" s="205"/>
    </row>
    <row r="257" spans="1:2" x14ac:dyDescent="0.25">
      <c r="A257" s="205"/>
      <c r="B257" s="205"/>
    </row>
    <row r="258" spans="1:2" x14ac:dyDescent="0.25">
      <c r="A258" s="205"/>
      <c r="B258" s="205"/>
    </row>
    <row r="259" spans="1:2" x14ac:dyDescent="0.25">
      <c r="A259" s="205"/>
      <c r="B259" s="205"/>
    </row>
    <row r="260" spans="1:2" x14ac:dyDescent="0.25">
      <c r="A260" s="205"/>
      <c r="B260" s="205"/>
    </row>
    <row r="261" spans="1:2" x14ac:dyDescent="0.25">
      <c r="A261" s="205"/>
      <c r="B261" s="205"/>
    </row>
    <row r="262" spans="1:2" x14ac:dyDescent="0.25">
      <c r="A262" s="205"/>
      <c r="B262" s="205"/>
    </row>
    <row r="263" spans="1:2" x14ac:dyDescent="0.25">
      <c r="A263" s="205"/>
      <c r="B263" s="205"/>
    </row>
    <row r="264" spans="1:2" x14ac:dyDescent="0.25">
      <c r="A264" s="205"/>
      <c r="B264" s="205"/>
    </row>
    <row r="265" spans="1:2" x14ac:dyDescent="0.25">
      <c r="A265" s="205"/>
      <c r="B265" s="205"/>
    </row>
    <row r="266" spans="1:2" x14ac:dyDescent="0.25">
      <c r="A266" s="205"/>
      <c r="B266" s="205"/>
    </row>
    <row r="267" spans="1:2" x14ac:dyDescent="0.25">
      <c r="A267" s="205"/>
      <c r="B267" s="205"/>
    </row>
    <row r="268" spans="1:2" x14ac:dyDescent="0.25">
      <c r="A268" s="205"/>
      <c r="B268" s="205"/>
    </row>
    <row r="269" spans="1:2" x14ac:dyDescent="0.25">
      <c r="A269" s="205"/>
      <c r="B269" s="205"/>
    </row>
    <row r="270" spans="1:2" x14ac:dyDescent="0.25">
      <c r="A270" s="205"/>
      <c r="B270" s="205"/>
    </row>
    <row r="271" spans="1:2" x14ac:dyDescent="0.25">
      <c r="A271" s="205"/>
      <c r="B271" s="205"/>
    </row>
    <row r="272" spans="1:2" x14ac:dyDescent="0.25">
      <c r="A272" s="205"/>
      <c r="B272" s="205"/>
    </row>
    <row r="273" spans="1:2" x14ac:dyDescent="0.25">
      <c r="A273" s="205"/>
      <c r="B273" s="205"/>
    </row>
    <row r="274" spans="1:2" x14ac:dyDescent="0.25">
      <c r="A274" s="205"/>
      <c r="B274" s="205"/>
    </row>
    <row r="275" spans="1:2" x14ac:dyDescent="0.25">
      <c r="A275" s="205"/>
      <c r="B275" s="205"/>
    </row>
    <row r="276" spans="1:2" x14ac:dyDescent="0.25">
      <c r="A276" s="205"/>
      <c r="B276" s="205"/>
    </row>
    <row r="277" spans="1:2" x14ac:dyDescent="0.25">
      <c r="A277" s="205"/>
      <c r="B277" s="205"/>
    </row>
    <row r="278" spans="1:2" x14ac:dyDescent="0.25">
      <c r="A278" s="205"/>
      <c r="B278" s="205"/>
    </row>
    <row r="279" spans="1:2" x14ac:dyDescent="0.25">
      <c r="A279" s="205"/>
      <c r="B279" s="205"/>
    </row>
    <row r="280" spans="1:2" x14ac:dyDescent="0.25">
      <c r="A280" s="205"/>
      <c r="B280" s="205"/>
    </row>
    <row r="281" spans="1:2" x14ac:dyDescent="0.25">
      <c r="A281" s="205"/>
      <c r="B281" s="205"/>
    </row>
    <row r="282" spans="1:2" x14ac:dyDescent="0.25">
      <c r="A282" s="205"/>
      <c r="B282" s="205"/>
    </row>
    <row r="283" spans="1:2" x14ac:dyDescent="0.25">
      <c r="A283" s="205"/>
      <c r="B283" s="205"/>
    </row>
    <row r="284" spans="1:2" x14ac:dyDescent="0.25">
      <c r="A284" s="205"/>
      <c r="B284" s="205"/>
    </row>
    <row r="285" spans="1:2" x14ac:dyDescent="0.25">
      <c r="A285" s="205"/>
      <c r="B285" s="205"/>
    </row>
    <row r="286" spans="1:2" x14ac:dyDescent="0.25">
      <c r="A286" s="205"/>
      <c r="B286" s="205"/>
    </row>
    <row r="287" spans="1:2" x14ac:dyDescent="0.25">
      <c r="A287" s="205"/>
      <c r="B287" s="205"/>
    </row>
    <row r="288" spans="1:2" x14ac:dyDescent="0.25">
      <c r="A288" s="205"/>
      <c r="B288" s="205"/>
    </row>
    <row r="289" spans="1:2" x14ac:dyDescent="0.25">
      <c r="A289" s="205"/>
      <c r="B289" s="205"/>
    </row>
    <row r="290" spans="1:2" x14ac:dyDescent="0.25">
      <c r="A290" s="205"/>
      <c r="B290" s="205"/>
    </row>
    <row r="291" spans="1:2" x14ac:dyDescent="0.25">
      <c r="A291" s="205"/>
      <c r="B291" s="205"/>
    </row>
    <row r="292" spans="1:2" x14ac:dyDescent="0.25">
      <c r="A292" s="205"/>
      <c r="B292" s="205"/>
    </row>
    <row r="293" spans="1:2" x14ac:dyDescent="0.25">
      <c r="A293" s="205"/>
      <c r="B293" s="205"/>
    </row>
    <row r="294" spans="1:2" x14ac:dyDescent="0.25">
      <c r="A294" s="205"/>
      <c r="B294" s="205"/>
    </row>
    <row r="295" spans="1:2" x14ac:dyDescent="0.25">
      <c r="A295" s="205"/>
      <c r="B295" s="205"/>
    </row>
    <row r="296" spans="1:2" x14ac:dyDescent="0.25">
      <c r="A296" s="205"/>
      <c r="B296" s="205"/>
    </row>
    <row r="297" spans="1:2" x14ac:dyDescent="0.25">
      <c r="A297" s="205"/>
      <c r="B297" s="205"/>
    </row>
    <row r="298" spans="1:2" x14ac:dyDescent="0.25">
      <c r="A298" s="205"/>
      <c r="B298" s="205"/>
    </row>
    <row r="299" spans="1:2" x14ac:dyDescent="0.25">
      <c r="A299" s="205"/>
      <c r="B299" s="205"/>
    </row>
    <row r="300" spans="1:2" x14ac:dyDescent="0.25">
      <c r="A300" s="205"/>
      <c r="B300" s="205"/>
    </row>
    <row r="301" spans="1:2" x14ac:dyDescent="0.25">
      <c r="A301" s="205"/>
      <c r="B301" s="205"/>
    </row>
    <row r="302" spans="1:2" x14ac:dyDescent="0.25">
      <c r="A302" s="205"/>
      <c r="B302" s="205"/>
    </row>
    <row r="303" spans="1:2" x14ac:dyDescent="0.25">
      <c r="A303" s="205"/>
      <c r="B303" s="205"/>
    </row>
    <row r="304" spans="1:2" x14ac:dyDescent="0.25">
      <c r="A304" s="205"/>
      <c r="B304" s="205"/>
    </row>
    <row r="305" spans="1:2" x14ac:dyDescent="0.25">
      <c r="A305" s="205"/>
      <c r="B305" s="205"/>
    </row>
    <row r="306" spans="1:2" x14ac:dyDescent="0.25">
      <c r="A306" s="205"/>
      <c r="B306" s="205"/>
    </row>
    <row r="307" spans="1:2" x14ac:dyDescent="0.25">
      <c r="A307" s="205"/>
      <c r="B307" s="205"/>
    </row>
    <row r="308" spans="1:2" x14ac:dyDescent="0.25">
      <c r="A308" s="205"/>
      <c r="B308" s="205"/>
    </row>
    <row r="309" spans="1:2" x14ac:dyDescent="0.25">
      <c r="A309" s="205"/>
      <c r="B309" s="205"/>
    </row>
    <row r="310" spans="1:2" x14ac:dyDescent="0.25">
      <c r="A310" s="205"/>
      <c r="B310" s="205"/>
    </row>
    <row r="311" spans="1:2" x14ac:dyDescent="0.25">
      <c r="A311" s="205"/>
      <c r="B311" s="205"/>
    </row>
    <row r="312" spans="1:2" x14ac:dyDescent="0.25">
      <c r="A312" s="205"/>
      <c r="B312" s="205"/>
    </row>
    <row r="313" spans="1:2" x14ac:dyDescent="0.25">
      <c r="A313" s="205"/>
      <c r="B313" s="205"/>
    </row>
    <row r="314" spans="1:2" x14ac:dyDescent="0.25">
      <c r="A314" s="205"/>
      <c r="B314" s="205"/>
    </row>
    <row r="315" spans="1:2" x14ac:dyDescent="0.25">
      <c r="A315" s="205"/>
      <c r="B315" s="205"/>
    </row>
    <row r="316" spans="1:2" x14ac:dyDescent="0.25">
      <c r="A316" s="205"/>
      <c r="B316" s="205"/>
    </row>
    <row r="317" spans="1:2" x14ac:dyDescent="0.25">
      <c r="A317" s="205"/>
      <c r="B317" s="205"/>
    </row>
    <row r="318" spans="1:2" x14ac:dyDescent="0.25">
      <c r="A318" s="205"/>
      <c r="B318" s="205"/>
    </row>
    <row r="319" spans="1:2" x14ac:dyDescent="0.25">
      <c r="A319" s="205"/>
      <c r="B319" s="205"/>
    </row>
    <row r="320" spans="1:2" x14ac:dyDescent="0.25">
      <c r="A320" s="205"/>
      <c r="B320" s="205"/>
    </row>
    <row r="321" spans="1:2" x14ac:dyDescent="0.25">
      <c r="A321" s="205"/>
      <c r="B321" s="205"/>
    </row>
    <row r="322" spans="1:2" x14ac:dyDescent="0.25">
      <c r="A322" s="205"/>
      <c r="B322" s="205"/>
    </row>
    <row r="323" spans="1:2" x14ac:dyDescent="0.25">
      <c r="A323" s="205"/>
      <c r="B323" s="205"/>
    </row>
    <row r="324" spans="1:2" x14ac:dyDescent="0.25">
      <c r="A324" s="205"/>
      <c r="B324" s="205"/>
    </row>
    <row r="325" spans="1:2" x14ac:dyDescent="0.25">
      <c r="A325" s="205"/>
      <c r="B325" s="205"/>
    </row>
    <row r="326" spans="1:2" x14ac:dyDescent="0.25">
      <c r="A326" s="205"/>
      <c r="B326" s="205"/>
    </row>
    <row r="327" spans="1:2" x14ac:dyDescent="0.25">
      <c r="A327" s="205"/>
      <c r="B327" s="205"/>
    </row>
    <row r="328" spans="1:2" x14ac:dyDescent="0.25">
      <c r="A328" s="205"/>
      <c r="B328" s="205"/>
    </row>
    <row r="329" spans="1:2" x14ac:dyDescent="0.25">
      <c r="A329" s="205"/>
      <c r="B329" s="205"/>
    </row>
    <row r="330" spans="1:2" x14ac:dyDescent="0.25">
      <c r="A330" s="205"/>
      <c r="B330" s="205"/>
    </row>
    <row r="331" spans="1:2" x14ac:dyDescent="0.25">
      <c r="A331" s="205"/>
      <c r="B331" s="205"/>
    </row>
    <row r="332" spans="1:2" x14ac:dyDescent="0.25">
      <c r="A332" s="205"/>
      <c r="B332" s="205"/>
    </row>
    <row r="333" spans="1:2" x14ac:dyDescent="0.25">
      <c r="A333" s="205"/>
      <c r="B333" s="205"/>
    </row>
    <row r="334" spans="1:2" x14ac:dyDescent="0.25">
      <c r="A334" s="205"/>
      <c r="B334" s="205"/>
    </row>
    <row r="335" spans="1:2" x14ac:dyDescent="0.25">
      <c r="A335" s="205"/>
      <c r="B335" s="205"/>
    </row>
    <row r="336" spans="1:2" x14ac:dyDescent="0.25">
      <c r="A336" s="205"/>
      <c r="B336" s="205"/>
    </row>
    <row r="337" spans="1:2" x14ac:dyDescent="0.25">
      <c r="A337" s="205"/>
      <c r="B337" s="205"/>
    </row>
    <row r="338" spans="1:2" x14ac:dyDescent="0.25">
      <c r="A338" s="205"/>
      <c r="B338" s="205"/>
    </row>
    <row r="339" spans="1:2" x14ac:dyDescent="0.25">
      <c r="A339" s="205"/>
      <c r="B339" s="205"/>
    </row>
    <row r="340" spans="1:2" x14ac:dyDescent="0.25">
      <c r="A340" s="205"/>
      <c r="B340" s="205"/>
    </row>
    <row r="341" spans="1:2" x14ac:dyDescent="0.25">
      <c r="A341" s="205"/>
      <c r="B341" s="205"/>
    </row>
    <row r="342" spans="1:2" x14ac:dyDescent="0.25">
      <c r="A342" s="205"/>
      <c r="B342" s="205"/>
    </row>
    <row r="343" spans="1:2" x14ac:dyDescent="0.25">
      <c r="A343" s="205"/>
      <c r="B343" s="205"/>
    </row>
    <row r="344" spans="1:2" x14ac:dyDescent="0.25">
      <c r="A344" s="205"/>
      <c r="B344" s="205"/>
    </row>
    <row r="345" spans="1:2" x14ac:dyDescent="0.25">
      <c r="A345" s="205"/>
      <c r="B345" s="205"/>
    </row>
    <row r="346" spans="1:2" x14ac:dyDescent="0.25">
      <c r="A346" s="205"/>
      <c r="B346" s="205"/>
    </row>
    <row r="347" spans="1:2" x14ac:dyDescent="0.25">
      <c r="A347" s="205"/>
      <c r="B347" s="205"/>
    </row>
    <row r="348" spans="1:2" x14ac:dyDescent="0.25">
      <c r="A348" s="205"/>
      <c r="B348" s="205"/>
    </row>
    <row r="349" spans="1:2" x14ac:dyDescent="0.25">
      <c r="A349" s="205"/>
      <c r="B349" s="205"/>
    </row>
    <row r="350" spans="1:2" x14ac:dyDescent="0.25">
      <c r="A350" s="205"/>
      <c r="B350" s="205"/>
    </row>
    <row r="351" spans="1:2" x14ac:dyDescent="0.25">
      <c r="A351" s="205"/>
      <c r="B351" s="205"/>
    </row>
    <row r="352" spans="1:2" x14ac:dyDescent="0.25">
      <c r="A352" s="205"/>
      <c r="B352" s="205"/>
    </row>
    <row r="353" spans="1:2" x14ac:dyDescent="0.25">
      <c r="A353" s="205"/>
      <c r="B353" s="205"/>
    </row>
    <row r="354" spans="1:2" x14ac:dyDescent="0.25">
      <c r="A354" s="205"/>
      <c r="B354" s="205"/>
    </row>
    <row r="355" spans="1:2" x14ac:dyDescent="0.25">
      <c r="A355" s="205"/>
      <c r="B355" s="205"/>
    </row>
    <row r="356" spans="1:2" x14ac:dyDescent="0.25">
      <c r="A356" s="205"/>
      <c r="B356" s="205"/>
    </row>
    <row r="357" spans="1:2" x14ac:dyDescent="0.25">
      <c r="A357" s="205"/>
      <c r="B357" s="205"/>
    </row>
    <row r="358" spans="1:2" x14ac:dyDescent="0.25">
      <c r="A358" s="205"/>
      <c r="B358" s="205"/>
    </row>
    <row r="359" spans="1:2" x14ac:dyDescent="0.25">
      <c r="A359" s="205"/>
      <c r="B359" s="205"/>
    </row>
    <row r="360" spans="1:2" x14ac:dyDescent="0.25">
      <c r="A360" s="205"/>
      <c r="B360" s="205"/>
    </row>
    <row r="361" spans="1:2" x14ac:dyDescent="0.25">
      <c r="A361" s="205"/>
      <c r="B361" s="205"/>
    </row>
    <row r="362" spans="1:2" x14ac:dyDescent="0.25">
      <c r="A362" s="205"/>
      <c r="B362" s="205"/>
    </row>
    <row r="363" spans="1:2" x14ac:dyDescent="0.25">
      <c r="A363" s="205"/>
      <c r="B363" s="205"/>
    </row>
    <row r="364" spans="1:2" x14ac:dyDescent="0.25">
      <c r="A364" s="205"/>
      <c r="B364" s="205"/>
    </row>
    <row r="365" spans="1:2" x14ac:dyDescent="0.25">
      <c r="A365" s="205"/>
      <c r="B365" s="205"/>
    </row>
    <row r="366" spans="1:2" x14ac:dyDescent="0.25">
      <c r="A366" s="205"/>
      <c r="B366" s="205"/>
    </row>
    <row r="367" spans="1:2" x14ac:dyDescent="0.25">
      <c r="A367" s="205"/>
      <c r="B367" s="205"/>
    </row>
    <row r="368" spans="1:2" x14ac:dyDescent="0.25">
      <c r="A368" s="205"/>
      <c r="B368" s="205"/>
    </row>
    <row r="369" spans="1:2" x14ac:dyDescent="0.25">
      <c r="A369" s="205"/>
      <c r="B369" s="205"/>
    </row>
    <row r="370" spans="1:2" x14ac:dyDescent="0.25">
      <c r="A370" s="205"/>
      <c r="B370" s="205"/>
    </row>
    <row r="371" spans="1:2" x14ac:dyDescent="0.25">
      <c r="A371" s="205"/>
      <c r="B371" s="205"/>
    </row>
    <row r="372" spans="1:2" x14ac:dyDescent="0.25">
      <c r="A372" s="205"/>
      <c r="B372" s="205"/>
    </row>
    <row r="373" spans="1:2" x14ac:dyDescent="0.25">
      <c r="A373" s="205"/>
      <c r="B373" s="205"/>
    </row>
    <row r="374" spans="1:2" x14ac:dyDescent="0.25">
      <c r="A374" s="205"/>
      <c r="B374" s="205"/>
    </row>
    <row r="375" spans="1:2" x14ac:dyDescent="0.25">
      <c r="A375" s="205"/>
      <c r="B375" s="205"/>
    </row>
    <row r="376" spans="1:2" x14ac:dyDescent="0.25">
      <c r="A376" s="205"/>
      <c r="B376" s="205"/>
    </row>
    <row r="377" spans="1:2" x14ac:dyDescent="0.25">
      <c r="A377" s="205"/>
      <c r="B377" s="205"/>
    </row>
    <row r="378" spans="1:2" x14ac:dyDescent="0.25">
      <c r="A378" s="205"/>
      <c r="B378" s="205"/>
    </row>
    <row r="379" spans="1:2" x14ac:dyDescent="0.25">
      <c r="A379" s="205"/>
      <c r="B379" s="205"/>
    </row>
    <row r="380" spans="1:2" x14ac:dyDescent="0.25">
      <c r="A380" s="205"/>
      <c r="B380" s="205"/>
    </row>
    <row r="381" spans="1:2" x14ac:dyDescent="0.25">
      <c r="A381" s="205"/>
      <c r="B381" s="205"/>
    </row>
    <row r="382" spans="1:2" x14ac:dyDescent="0.25">
      <c r="A382" s="205"/>
      <c r="B382" s="205"/>
    </row>
    <row r="383" spans="1:2" x14ac:dyDescent="0.25">
      <c r="A383" s="205"/>
      <c r="B383" s="205"/>
    </row>
    <row r="384" spans="1:2" x14ac:dyDescent="0.25">
      <c r="A384" s="205"/>
      <c r="B384" s="205"/>
    </row>
    <row r="385" spans="1:2" x14ac:dyDescent="0.25">
      <c r="A385" s="205"/>
      <c r="B385" s="205"/>
    </row>
    <row r="386" spans="1:2" x14ac:dyDescent="0.25">
      <c r="A386" s="205"/>
      <c r="B386" s="205"/>
    </row>
    <row r="387" spans="1:2" x14ac:dyDescent="0.25">
      <c r="A387" s="205"/>
      <c r="B387" s="205"/>
    </row>
    <row r="388" spans="1:2" x14ac:dyDescent="0.25">
      <c r="A388" s="205"/>
      <c r="B388" s="205"/>
    </row>
    <row r="389" spans="1:2" x14ac:dyDescent="0.25">
      <c r="A389" s="205"/>
      <c r="B389" s="205"/>
    </row>
    <row r="390" spans="1:2" x14ac:dyDescent="0.25">
      <c r="A390" s="205"/>
      <c r="B390" s="205"/>
    </row>
    <row r="391" spans="1:2" x14ac:dyDescent="0.25">
      <c r="A391" s="205"/>
      <c r="B391" s="205"/>
    </row>
    <row r="392" spans="1:2" x14ac:dyDescent="0.25">
      <c r="A392" s="205"/>
      <c r="B392" s="205"/>
    </row>
    <row r="393" spans="1:2" x14ac:dyDescent="0.25">
      <c r="A393" s="205"/>
      <c r="B393" s="205"/>
    </row>
    <row r="394" spans="1:2" x14ac:dyDescent="0.25">
      <c r="A394" s="205"/>
      <c r="B394" s="205"/>
    </row>
    <row r="395" spans="1:2" x14ac:dyDescent="0.25">
      <c r="A395" s="205"/>
      <c r="B395" s="205"/>
    </row>
    <row r="396" spans="1:2" x14ac:dyDescent="0.25">
      <c r="A396" s="205"/>
      <c r="B396" s="205"/>
    </row>
    <row r="397" spans="1:2" x14ac:dyDescent="0.25">
      <c r="A397" s="205"/>
      <c r="B397" s="205"/>
    </row>
    <row r="398" spans="1:2" x14ac:dyDescent="0.25">
      <c r="A398" s="205"/>
      <c r="B398" s="205"/>
    </row>
    <row r="399" spans="1:2" x14ac:dyDescent="0.25">
      <c r="A399" s="205"/>
      <c r="B399" s="205"/>
    </row>
    <row r="400" spans="1:2" x14ac:dyDescent="0.25">
      <c r="A400" s="205"/>
      <c r="B400" s="205"/>
    </row>
    <row r="401" spans="1:2" x14ac:dyDescent="0.25">
      <c r="A401" s="205"/>
      <c r="B401" s="205"/>
    </row>
    <row r="402" spans="1:2" x14ac:dyDescent="0.25">
      <c r="A402" s="205"/>
      <c r="B402" s="205"/>
    </row>
    <row r="403" spans="1:2" x14ac:dyDescent="0.25">
      <c r="A403" s="205"/>
      <c r="B403" s="205"/>
    </row>
    <row r="404" spans="1:2" x14ac:dyDescent="0.25">
      <c r="A404" s="205"/>
      <c r="B404" s="205"/>
    </row>
    <row r="405" spans="1:2" x14ac:dyDescent="0.25">
      <c r="A405" s="205"/>
      <c r="B405" s="205"/>
    </row>
    <row r="406" spans="1:2" x14ac:dyDescent="0.25">
      <c r="A406" s="205"/>
      <c r="B406" s="205"/>
    </row>
    <row r="407" spans="1:2" x14ac:dyDescent="0.25">
      <c r="A407" s="205"/>
      <c r="B407" s="205"/>
    </row>
    <row r="408" spans="1:2" x14ac:dyDescent="0.25">
      <c r="A408" s="205"/>
      <c r="B408" s="205"/>
    </row>
    <row r="409" spans="1:2" x14ac:dyDescent="0.25">
      <c r="A409" s="205"/>
      <c r="B409" s="205"/>
    </row>
    <row r="410" spans="1:2" x14ac:dyDescent="0.25">
      <c r="A410" s="205"/>
      <c r="B410" s="205"/>
    </row>
    <row r="411" spans="1:2" x14ac:dyDescent="0.25">
      <c r="A411" s="205"/>
      <c r="B411" s="205"/>
    </row>
    <row r="412" spans="1:2" x14ac:dyDescent="0.25">
      <c r="A412" s="205"/>
      <c r="B412" s="205"/>
    </row>
    <row r="413" spans="1:2" x14ac:dyDescent="0.25">
      <c r="A413" s="205"/>
      <c r="B413" s="205"/>
    </row>
    <row r="414" spans="1:2" x14ac:dyDescent="0.25">
      <c r="A414" s="205"/>
      <c r="B414" s="205"/>
    </row>
    <row r="415" spans="1:2" x14ac:dyDescent="0.25">
      <c r="A415" s="205"/>
      <c r="B415" s="205"/>
    </row>
    <row r="416" spans="1:2" x14ac:dyDescent="0.25">
      <c r="A416" s="205"/>
      <c r="B416" s="205"/>
    </row>
    <row r="417" spans="1:2" x14ac:dyDescent="0.25">
      <c r="A417" s="205"/>
      <c r="B417" s="205"/>
    </row>
    <row r="418" spans="1:2" x14ac:dyDescent="0.25">
      <c r="A418" s="205"/>
      <c r="B418" s="205"/>
    </row>
    <row r="419" spans="1:2" x14ac:dyDescent="0.25">
      <c r="A419" s="205"/>
      <c r="B419" s="205"/>
    </row>
    <row r="420" spans="1:2" x14ac:dyDescent="0.25">
      <c r="A420" s="205"/>
      <c r="B420" s="205"/>
    </row>
    <row r="421" spans="1:2" x14ac:dyDescent="0.25">
      <c r="A421" s="205"/>
      <c r="B421" s="205"/>
    </row>
    <row r="422" spans="1:2" x14ac:dyDescent="0.25">
      <c r="A422" s="205"/>
      <c r="B422" s="205"/>
    </row>
    <row r="423" spans="1:2" x14ac:dyDescent="0.25">
      <c r="A423" s="205"/>
      <c r="B423" s="205"/>
    </row>
    <row r="424" spans="1:2" x14ac:dyDescent="0.25">
      <c r="A424" s="205"/>
      <c r="B424" s="205"/>
    </row>
    <row r="425" spans="1:2" x14ac:dyDescent="0.25">
      <c r="A425" s="205"/>
      <c r="B425" s="205"/>
    </row>
    <row r="426" spans="1:2" x14ac:dyDescent="0.25">
      <c r="A426" s="205"/>
      <c r="B426" s="205"/>
    </row>
    <row r="427" spans="1:2" x14ac:dyDescent="0.25">
      <c r="A427" s="205"/>
      <c r="B427" s="205"/>
    </row>
    <row r="428" spans="1:2" x14ac:dyDescent="0.25">
      <c r="A428" s="205"/>
      <c r="B428" s="205"/>
    </row>
    <row r="429" spans="1:2" x14ac:dyDescent="0.25">
      <c r="A429" s="205"/>
      <c r="B429" s="205"/>
    </row>
    <row r="430" spans="1:2" x14ac:dyDescent="0.25">
      <c r="A430" s="205"/>
      <c r="B430" s="205"/>
    </row>
    <row r="431" spans="1:2" x14ac:dyDescent="0.25">
      <c r="A431" s="205"/>
      <c r="B431" s="205"/>
    </row>
    <row r="432" spans="1:2" x14ac:dyDescent="0.25">
      <c r="A432" s="205"/>
      <c r="B432" s="205"/>
    </row>
    <row r="433" spans="1:2" x14ac:dyDescent="0.25">
      <c r="A433" s="205"/>
      <c r="B433" s="205"/>
    </row>
    <row r="434" spans="1:2" x14ac:dyDescent="0.25">
      <c r="A434" s="205"/>
      <c r="B434" s="205"/>
    </row>
    <row r="435" spans="1:2" x14ac:dyDescent="0.25">
      <c r="A435" s="205"/>
      <c r="B435" s="205"/>
    </row>
    <row r="436" spans="1:2" x14ac:dyDescent="0.25">
      <c r="A436" s="205"/>
      <c r="B436" s="205"/>
    </row>
    <row r="437" spans="1:2" x14ac:dyDescent="0.25">
      <c r="A437" s="205"/>
      <c r="B437" s="205"/>
    </row>
    <row r="438" spans="1:2" x14ac:dyDescent="0.25">
      <c r="A438" s="205"/>
      <c r="B438" s="205"/>
    </row>
    <row r="439" spans="1:2" x14ac:dyDescent="0.25">
      <c r="A439" s="205"/>
      <c r="B439" s="205"/>
    </row>
    <row r="440" spans="1:2" x14ac:dyDescent="0.25">
      <c r="A440" s="205"/>
      <c r="B440" s="205"/>
    </row>
    <row r="441" spans="1:2" x14ac:dyDescent="0.25">
      <c r="A441" s="205"/>
      <c r="B441" s="205"/>
    </row>
    <row r="442" spans="1:2" x14ac:dyDescent="0.25">
      <c r="A442" s="205"/>
      <c r="B442" s="205"/>
    </row>
    <row r="443" spans="1:2" x14ac:dyDescent="0.25">
      <c r="A443" s="205"/>
      <c r="B443" s="205"/>
    </row>
    <row r="444" spans="1:2" x14ac:dyDescent="0.25">
      <c r="A444" s="205"/>
      <c r="B444" s="205"/>
    </row>
    <row r="445" spans="1:2" x14ac:dyDescent="0.25">
      <c r="A445" s="205"/>
      <c r="B445" s="205"/>
    </row>
    <row r="446" spans="1:2" x14ac:dyDescent="0.25">
      <c r="A446" s="205"/>
      <c r="B446" s="205"/>
    </row>
    <row r="447" spans="1:2" x14ac:dyDescent="0.25">
      <c r="A447" s="205"/>
      <c r="B447" s="205"/>
    </row>
    <row r="448" spans="1:2" x14ac:dyDescent="0.25">
      <c r="A448" s="205"/>
      <c r="B448" s="205"/>
    </row>
    <row r="449" spans="1:2" x14ac:dyDescent="0.25">
      <c r="A449" s="205"/>
      <c r="B449" s="205"/>
    </row>
    <row r="450" spans="1:2" x14ac:dyDescent="0.25">
      <c r="A450" s="205"/>
      <c r="B450" s="205"/>
    </row>
    <row r="451" spans="1:2" x14ac:dyDescent="0.25">
      <c r="A451" s="205"/>
      <c r="B451" s="205"/>
    </row>
    <row r="452" spans="1:2" x14ac:dyDescent="0.25">
      <c r="A452" s="205"/>
      <c r="B452" s="205"/>
    </row>
    <row r="453" spans="1:2" x14ac:dyDescent="0.25">
      <c r="A453" s="205"/>
      <c r="B453" s="205"/>
    </row>
    <row r="454" spans="1:2" x14ac:dyDescent="0.25">
      <c r="A454" s="205"/>
      <c r="B454" s="205"/>
    </row>
    <row r="455" spans="1:2" x14ac:dyDescent="0.25">
      <c r="A455" s="205"/>
      <c r="B455" s="205"/>
    </row>
    <row r="456" spans="1:2" x14ac:dyDescent="0.25">
      <c r="A456" s="205"/>
      <c r="B456" s="205"/>
    </row>
    <row r="457" spans="1:2" x14ac:dyDescent="0.25">
      <c r="A457" s="205"/>
      <c r="B457" s="205"/>
    </row>
    <row r="458" spans="1:2" x14ac:dyDescent="0.25">
      <c r="A458" s="205"/>
      <c r="B458" s="205"/>
    </row>
    <row r="459" spans="1:2" x14ac:dyDescent="0.25">
      <c r="A459" s="205"/>
      <c r="B459" s="205"/>
    </row>
    <row r="460" spans="1:2" x14ac:dyDescent="0.25">
      <c r="A460" s="205"/>
      <c r="B460" s="205"/>
    </row>
    <row r="461" spans="1:2" x14ac:dyDescent="0.25">
      <c r="A461" s="205"/>
      <c r="B461" s="205"/>
    </row>
    <row r="462" spans="1:2" x14ac:dyDescent="0.25">
      <c r="A462" s="205"/>
      <c r="B462" s="205"/>
    </row>
    <row r="463" spans="1:2" x14ac:dyDescent="0.25">
      <c r="A463" s="205"/>
      <c r="B463" s="205"/>
    </row>
    <row r="464" spans="1:2" x14ac:dyDescent="0.25">
      <c r="A464" s="205"/>
      <c r="B464" s="205"/>
    </row>
    <row r="465" spans="1:2" x14ac:dyDescent="0.25">
      <c r="A465" s="205"/>
      <c r="B465" s="205"/>
    </row>
    <row r="466" spans="1:2" x14ac:dyDescent="0.25">
      <c r="A466" s="205"/>
      <c r="B466" s="205"/>
    </row>
    <row r="467" spans="1:2" x14ac:dyDescent="0.25">
      <c r="A467" s="205"/>
      <c r="B467" s="205"/>
    </row>
    <row r="468" spans="1:2" x14ac:dyDescent="0.25">
      <c r="A468" s="205"/>
      <c r="B468" s="205"/>
    </row>
    <row r="469" spans="1:2" x14ac:dyDescent="0.25">
      <c r="A469" s="205"/>
      <c r="B469" s="205"/>
    </row>
    <row r="470" spans="1:2" x14ac:dyDescent="0.25">
      <c r="A470" s="205"/>
      <c r="B470" s="205"/>
    </row>
    <row r="471" spans="1:2" x14ac:dyDescent="0.25">
      <c r="A471" s="205"/>
      <c r="B471" s="205"/>
    </row>
    <row r="472" spans="1:2" x14ac:dyDescent="0.25">
      <c r="A472" s="205"/>
      <c r="B472" s="205"/>
    </row>
    <row r="473" spans="1:2" x14ac:dyDescent="0.25">
      <c r="A473" s="205"/>
      <c r="B473" s="205"/>
    </row>
    <row r="474" spans="1:2" x14ac:dyDescent="0.25">
      <c r="A474" s="205"/>
      <c r="B474" s="205"/>
    </row>
    <row r="475" spans="1:2" x14ac:dyDescent="0.25">
      <c r="A475" s="205"/>
      <c r="B475" s="205"/>
    </row>
    <row r="476" spans="1:2" x14ac:dyDescent="0.25">
      <c r="A476" s="205"/>
      <c r="B476" s="205"/>
    </row>
    <row r="477" spans="1:2" x14ac:dyDescent="0.25">
      <c r="A477" s="205"/>
      <c r="B477" s="205"/>
    </row>
    <row r="478" spans="1:2" x14ac:dyDescent="0.25">
      <c r="A478" s="205"/>
      <c r="B478" s="205"/>
    </row>
    <row r="479" spans="1:2" x14ac:dyDescent="0.25">
      <c r="A479" s="205"/>
      <c r="B479" s="205"/>
    </row>
    <row r="480" spans="1:2" x14ac:dyDescent="0.25">
      <c r="A480" s="205"/>
      <c r="B480" s="205"/>
    </row>
    <row r="481" spans="1:2" x14ac:dyDescent="0.25">
      <c r="A481" s="205"/>
      <c r="B481" s="205"/>
    </row>
    <row r="482" spans="1:2" x14ac:dyDescent="0.25">
      <c r="A482" s="205"/>
      <c r="B482" s="205"/>
    </row>
    <row r="483" spans="1:2" x14ac:dyDescent="0.25">
      <c r="A483" s="205"/>
      <c r="B483" s="205"/>
    </row>
    <row r="484" spans="1:2" x14ac:dyDescent="0.25">
      <c r="A484" s="205"/>
      <c r="B484" s="205"/>
    </row>
    <row r="485" spans="1:2" x14ac:dyDescent="0.25">
      <c r="A485" s="205"/>
      <c r="B485" s="205"/>
    </row>
    <row r="486" spans="1:2" x14ac:dyDescent="0.25">
      <c r="A486" s="205"/>
      <c r="B486" s="205"/>
    </row>
    <row r="487" spans="1:2" x14ac:dyDescent="0.25">
      <c r="A487" s="205"/>
      <c r="B487" s="205"/>
    </row>
    <row r="488" spans="1:2" x14ac:dyDescent="0.25">
      <c r="A488" s="205"/>
      <c r="B488" s="205"/>
    </row>
    <row r="489" spans="1:2" x14ac:dyDescent="0.25">
      <c r="A489" s="205"/>
      <c r="B489" s="205"/>
    </row>
    <row r="490" spans="1:2" x14ac:dyDescent="0.25">
      <c r="A490" s="205"/>
      <c r="B490" s="205"/>
    </row>
    <row r="491" spans="1:2" x14ac:dyDescent="0.25">
      <c r="A491" s="205"/>
      <c r="B491" s="205"/>
    </row>
    <row r="492" spans="1:2" x14ac:dyDescent="0.25">
      <c r="A492" s="205"/>
      <c r="B492" s="205"/>
    </row>
    <row r="493" spans="1:2" x14ac:dyDescent="0.25">
      <c r="A493" s="205"/>
      <c r="B493" s="205"/>
    </row>
    <row r="494" spans="1:2" x14ac:dyDescent="0.25">
      <c r="A494" s="205"/>
      <c r="B494" s="205"/>
    </row>
    <row r="495" spans="1:2" x14ac:dyDescent="0.25">
      <c r="A495" s="205"/>
      <c r="B495" s="205"/>
    </row>
    <row r="496" spans="1:2" x14ac:dyDescent="0.25">
      <c r="A496" s="205"/>
      <c r="B496" s="205"/>
    </row>
    <row r="497" spans="1:2" x14ac:dyDescent="0.25">
      <c r="A497" s="205"/>
      <c r="B497" s="205"/>
    </row>
    <row r="498" spans="1:2" x14ac:dyDescent="0.25">
      <c r="A498" s="205"/>
      <c r="B498" s="205"/>
    </row>
    <row r="499" spans="1:2" x14ac:dyDescent="0.25">
      <c r="A499" s="205"/>
      <c r="B499" s="205"/>
    </row>
    <row r="500" spans="1:2" x14ac:dyDescent="0.25">
      <c r="A500" s="205"/>
      <c r="B500" s="205"/>
    </row>
    <row r="501" spans="1:2" x14ac:dyDescent="0.25">
      <c r="A501" s="205"/>
      <c r="B501" s="205"/>
    </row>
    <row r="502" spans="1:2" x14ac:dyDescent="0.25">
      <c r="A502" s="205"/>
      <c r="B502" s="205"/>
    </row>
    <row r="503" spans="1:2" x14ac:dyDescent="0.25">
      <c r="A503" s="205"/>
      <c r="B503" s="205"/>
    </row>
    <row r="504" spans="1:2" x14ac:dyDescent="0.25">
      <c r="A504" s="205"/>
      <c r="B504" s="205"/>
    </row>
    <row r="505" spans="1:2" x14ac:dyDescent="0.25">
      <c r="A505" s="205"/>
      <c r="B505" s="205"/>
    </row>
    <row r="506" spans="1:2" x14ac:dyDescent="0.25">
      <c r="A506" s="205"/>
      <c r="B506" s="205"/>
    </row>
    <row r="507" spans="1:2" x14ac:dyDescent="0.25">
      <c r="A507" s="205"/>
      <c r="B507" s="205"/>
    </row>
    <row r="508" spans="1:2" x14ac:dyDescent="0.25">
      <c r="A508" s="205"/>
      <c r="B508" s="205"/>
    </row>
    <row r="509" spans="1:2" x14ac:dyDescent="0.25">
      <c r="A509" s="205"/>
      <c r="B509" s="205"/>
    </row>
    <row r="510" spans="1:2" x14ac:dyDescent="0.25">
      <c r="A510" s="205"/>
      <c r="B510" s="205"/>
    </row>
    <row r="511" spans="1:2" x14ac:dyDescent="0.25">
      <c r="A511" s="205"/>
      <c r="B511" s="205"/>
    </row>
    <row r="512" spans="1:2" x14ac:dyDescent="0.25">
      <c r="A512" s="205"/>
      <c r="B512" s="205"/>
    </row>
    <row r="513" spans="1:2" x14ac:dyDescent="0.25">
      <c r="A513" s="205"/>
      <c r="B513" s="205"/>
    </row>
    <row r="514" spans="1:2" x14ac:dyDescent="0.25">
      <c r="A514" s="205"/>
      <c r="B514" s="205"/>
    </row>
    <row r="515" spans="1:2" x14ac:dyDescent="0.25">
      <c r="A515" s="205"/>
      <c r="B515" s="205"/>
    </row>
    <row r="516" spans="1:2" x14ac:dyDescent="0.25">
      <c r="A516" s="205"/>
      <c r="B516" s="205"/>
    </row>
    <row r="517" spans="1:2" x14ac:dyDescent="0.25">
      <c r="A517" s="205"/>
      <c r="B517" s="205"/>
    </row>
    <row r="518" spans="1:2" x14ac:dyDescent="0.25">
      <c r="A518" s="205"/>
      <c r="B518" s="205"/>
    </row>
    <row r="519" spans="1:2" x14ac:dyDescent="0.25">
      <c r="A519" s="205"/>
      <c r="B519" s="205"/>
    </row>
    <row r="520" spans="1:2" x14ac:dyDescent="0.25">
      <c r="A520" s="205"/>
      <c r="B520" s="205"/>
    </row>
    <row r="521" spans="1:2" x14ac:dyDescent="0.25">
      <c r="A521" s="205"/>
      <c r="B521" s="205"/>
    </row>
    <row r="522" spans="1:2" x14ac:dyDescent="0.25">
      <c r="A522" s="205"/>
      <c r="B522" s="205"/>
    </row>
    <row r="523" spans="1:2" x14ac:dyDescent="0.25">
      <c r="A523" s="205"/>
      <c r="B523" s="205"/>
    </row>
    <row r="524" spans="1:2" x14ac:dyDescent="0.25">
      <c r="A524" s="205"/>
      <c r="B524" s="205"/>
    </row>
    <row r="525" spans="1:2" x14ac:dyDescent="0.25">
      <c r="A525" s="205"/>
      <c r="B525" s="205"/>
    </row>
    <row r="526" spans="1:2" x14ac:dyDescent="0.25">
      <c r="A526" s="205"/>
      <c r="B526" s="205"/>
    </row>
    <row r="527" spans="1:2" x14ac:dyDescent="0.25">
      <c r="A527" s="205"/>
      <c r="B527" s="205"/>
    </row>
    <row r="528" spans="1:2" x14ac:dyDescent="0.25">
      <c r="A528" s="205"/>
      <c r="B528" s="205"/>
    </row>
    <row r="529" spans="1:2" x14ac:dyDescent="0.25">
      <c r="A529" s="205"/>
      <c r="B529" s="205"/>
    </row>
    <row r="530" spans="1:2" x14ac:dyDescent="0.25">
      <c r="A530" s="205"/>
      <c r="B530" s="205"/>
    </row>
    <row r="531" spans="1:2" x14ac:dyDescent="0.25">
      <c r="A531" s="205"/>
      <c r="B531" s="205"/>
    </row>
    <row r="532" spans="1:2" x14ac:dyDescent="0.25">
      <c r="A532" s="205"/>
      <c r="B532" s="205"/>
    </row>
    <row r="533" spans="1:2" x14ac:dyDescent="0.25">
      <c r="A533" s="205"/>
      <c r="B533" s="205"/>
    </row>
    <row r="534" spans="1:2" x14ac:dyDescent="0.25">
      <c r="A534" s="205"/>
      <c r="B534" s="205"/>
    </row>
    <row r="535" spans="1:2" x14ac:dyDescent="0.25">
      <c r="A535" s="205"/>
      <c r="B535" s="205"/>
    </row>
    <row r="536" spans="1:2" x14ac:dyDescent="0.25">
      <c r="A536" s="205"/>
      <c r="B536" s="205"/>
    </row>
    <row r="537" spans="1:2" x14ac:dyDescent="0.25">
      <c r="A537" s="205"/>
      <c r="B537" s="205"/>
    </row>
    <row r="538" spans="1:2" x14ac:dyDescent="0.25">
      <c r="A538" s="205"/>
      <c r="B538" s="205"/>
    </row>
    <row r="539" spans="1:2" x14ac:dyDescent="0.25">
      <c r="A539" s="205"/>
      <c r="B539" s="205"/>
    </row>
    <row r="540" spans="1:2" x14ac:dyDescent="0.25">
      <c r="A540" s="205"/>
      <c r="B540" s="205"/>
    </row>
    <row r="541" spans="1:2" x14ac:dyDescent="0.25">
      <c r="A541" s="205"/>
      <c r="B541" s="205"/>
    </row>
    <row r="542" spans="1:2" x14ac:dyDescent="0.25">
      <c r="A542" s="205"/>
      <c r="B542" s="205"/>
    </row>
    <row r="543" spans="1:2" x14ac:dyDescent="0.25">
      <c r="A543" s="205"/>
      <c r="B543" s="205"/>
    </row>
    <row r="544" spans="1:2" x14ac:dyDescent="0.25">
      <c r="A544" s="205"/>
      <c r="B544" s="205"/>
    </row>
    <row r="545" spans="1:2" x14ac:dyDescent="0.25">
      <c r="A545" s="205"/>
      <c r="B545" s="205"/>
    </row>
    <row r="546" spans="1:2" x14ac:dyDescent="0.25">
      <c r="A546" s="205"/>
      <c r="B546" s="205"/>
    </row>
    <row r="547" spans="1:2" x14ac:dyDescent="0.25">
      <c r="A547" s="205"/>
      <c r="B547" s="205"/>
    </row>
    <row r="548" spans="1:2" x14ac:dyDescent="0.25">
      <c r="A548" s="205"/>
      <c r="B548" s="205"/>
    </row>
    <row r="549" spans="1:2" x14ac:dyDescent="0.25">
      <c r="A549" s="205"/>
      <c r="B549" s="205"/>
    </row>
    <row r="550" spans="1:2" x14ac:dyDescent="0.25">
      <c r="A550" s="205"/>
      <c r="B550" s="205"/>
    </row>
    <row r="551" spans="1:2" x14ac:dyDescent="0.25">
      <c r="A551" s="205"/>
      <c r="B551" s="205"/>
    </row>
    <row r="552" spans="1:2" x14ac:dyDescent="0.25">
      <c r="A552" s="205"/>
      <c r="B552" s="205"/>
    </row>
    <row r="553" spans="1:2" x14ac:dyDescent="0.25">
      <c r="A553" s="205"/>
      <c r="B553" s="205"/>
    </row>
    <row r="554" spans="1:2" x14ac:dyDescent="0.25">
      <c r="A554" s="205"/>
      <c r="B554" s="205"/>
    </row>
    <row r="555" spans="1:2" x14ac:dyDescent="0.25">
      <c r="A555" s="205"/>
      <c r="B555" s="205"/>
    </row>
    <row r="556" spans="1:2" x14ac:dyDescent="0.25">
      <c r="A556" s="205"/>
      <c r="B556" s="205"/>
    </row>
    <row r="557" spans="1:2" x14ac:dyDescent="0.25">
      <c r="A557" s="205"/>
      <c r="B557" s="205"/>
    </row>
    <row r="558" spans="1:2" x14ac:dyDescent="0.25">
      <c r="A558" s="205"/>
      <c r="B558" s="205"/>
    </row>
    <row r="559" spans="1:2" x14ac:dyDescent="0.25">
      <c r="A559" s="205"/>
      <c r="B559" s="205"/>
    </row>
    <row r="560" spans="1:2" x14ac:dyDescent="0.25">
      <c r="A560" s="205"/>
      <c r="B560" s="205"/>
    </row>
    <row r="561" spans="1:2" x14ac:dyDescent="0.25">
      <c r="A561" s="205"/>
      <c r="B561" s="205"/>
    </row>
    <row r="562" spans="1:2" x14ac:dyDescent="0.25">
      <c r="A562" s="205"/>
      <c r="B562" s="205"/>
    </row>
    <row r="563" spans="1:2" x14ac:dyDescent="0.25">
      <c r="A563" s="205"/>
      <c r="B563" s="205"/>
    </row>
    <row r="564" spans="1:2" x14ac:dyDescent="0.25">
      <c r="A564" s="205"/>
      <c r="B564" s="205"/>
    </row>
    <row r="565" spans="1:2" x14ac:dyDescent="0.25">
      <c r="A565" s="205"/>
      <c r="B565" s="205"/>
    </row>
    <row r="566" spans="1:2" x14ac:dyDescent="0.25">
      <c r="A566" s="205"/>
      <c r="B566" s="205"/>
    </row>
    <row r="567" spans="1:2" x14ac:dyDescent="0.25">
      <c r="A567" s="205"/>
      <c r="B567" s="205"/>
    </row>
    <row r="568" spans="1:2" x14ac:dyDescent="0.25">
      <c r="A568" s="205"/>
      <c r="B568" s="205"/>
    </row>
    <row r="569" spans="1:2" x14ac:dyDescent="0.25">
      <c r="A569" s="205"/>
      <c r="B569" s="205"/>
    </row>
    <row r="570" spans="1:2" x14ac:dyDescent="0.25">
      <c r="A570" s="205"/>
      <c r="B570" s="205"/>
    </row>
    <row r="571" spans="1:2" x14ac:dyDescent="0.25">
      <c r="A571" s="205"/>
      <c r="B571" s="205"/>
    </row>
    <row r="572" spans="1:2" x14ac:dyDescent="0.25">
      <c r="A572" s="205"/>
      <c r="B572" s="205"/>
    </row>
    <row r="573" spans="1:2" x14ac:dyDescent="0.25">
      <c r="A573" s="205"/>
      <c r="B573" s="205"/>
    </row>
    <row r="574" spans="1:2" x14ac:dyDescent="0.25">
      <c r="A574" s="205"/>
      <c r="B574" s="205"/>
    </row>
    <row r="575" spans="1:2" x14ac:dyDescent="0.25">
      <c r="A575" s="205"/>
      <c r="B575" s="205"/>
    </row>
    <row r="576" spans="1:2" x14ac:dyDescent="0.25">
      <c r="A576" s="205"/>
      <c r="B576" s="205"/>
    </row>
    <row r="577" spans="1:2" x14ac:dyDescent="0.25">
      <c r="A577" s="205"/>
      <c r="B577" s="205"/>
    </row>
    <row r="578" spans="1:2" x14ac:dyDescent="0.25">
      <c r="A578" s="205"/>
      <c r="B578" s="205"/>
    </row>
    <row r="579" spans="1:2" x14ac:dyDescent="0.25">
      <c r="A579" s="205"/>
      <c r="B579" s="205"/>
    </row>
    <row r="580" spans="1:2" x14ac:dyDescent="0.25">
      <c r="A580" s="205"/>
      <c r="B580" s="205"/>
    </row>
    <row r="581" spans="1:2" x14ac:dyDescent="0.25">
      <c r="A581" s="205"/>
      <c r="B581" s="205"/>
    </row>
    <row r="582" spans="1:2" x14ac:dyDescent="0.25">
      <c r="A582" s="205"/>
      <c r="B582" s="205"/>
    </row>
    <row r="583" spans="1:2" x14ac:dyDescent="0.25">
      <c r="A583" s="205"/>
      <c r="B583" s="205"/>
    </row>
    <row r="584" spans="1:2" x14ac:dyDescent="0.25">
      <c r="A584" s="205"/>
      <c r="B584" s="205"/>
    </row>
    <row r="585" spans="1:2" x14ac:dyDescent="0.25">
      <c r="A585" s="205"/>
      <c r="B585" s="205"/>
    </row>
    <row r="586" spans="1:2" x14ac:dyDescent="0.25">
      <c r="A586" s="205"/>
      <c r="B586" s="205"/>
    </row>
    <row r="587" spans="1:2" x14ac:dyDescent="0.25">
      <c r="A587" s="205"/>
      <c r="B587" s="205"/>
    </row>
    <row r="588" spans="1:2" x14ac:dyDescent="0.25">
      <c r="A588" s="205"/>
      <c r="B588" s="205"/>
    </row>
    <row r="589" spans="1:2" x14ac:dyDescent="0.25">
      <c r="A589" s="205"/>
      <c r="B589" s="205"/>
    </row>
    <row r="590" spans="1:2" x14ac:dyDescent="0.25">
      <c r="A590" s="205"/>
      <c r="B590" s="205"/>
    </row>
    <row r="591" spans="1:2" x14ac:dyDescent="0.25">
      <c r="A591" s="205"/>
      <c r="B591" s="205"/>
    </row>
    <row r="592" spans="1:2" x14ac:dyDescent="0.25">
      <c r="A592" s="205"/>
      <c r="B592" s="205"/>
    </row>
    <row r="593" spans="1:2" x14ac:dyDescent="0.25">
      <c r="A593" s="205"/>
      <c r="B593" s="205"/>
    </row>
    <row r="594" spans="1:2" x14ac:dyDescent="0.25">
      <c r="A594" s="205"/>
      <c r="B594" s="205"/>
    </row>
    <row r="595" spans="1:2" x14ac:dyDescent="0.25">
      <c r="A595" s="205"/>
      <c r="B595" s="205"/>
    </row>
    <row r="596" spans="1:2" x14ac:dyDescent="0.25">
      <c r="A596" s="205"/>
      <c r="B596" s="205"/>
    </row>
    <row r="597" spans="1:2" x14ac:dyDescent="0.25">
      <c r="A597" s="205"/>
      <c r="B597" s="205"/>
    </row>
    <row r="598" spans="1:2" x14ac:dyDescent="0.25">
      <c r="A598" s="205"/>
      <c r="B598" s="205"/>
    </row>
    <row r="599" spans="1:2" x14ac:dyDescent="0.25">
      <c r="A599" s="205"/>
      <c r="B599" s="205"/>
    </row>
    <row r="600" spans="1:2" x14ac:dyDescent="0.25">
      <c r="A600" s="205"/>
      <c r="B600" s="205"/>
    </row>
    <row r="601" spans="1:2" x14ac:dyDescent="0.25">
      <c r="A601" s="205"/>
      <c r="B601" s="205"/>
    </row>
    <row r="602" spans="1:2" x14ac:dyDescent="0.25">
      <c r="A602" s="205"/>
      <c r="B602" s="205"/>
    </row>
    <row r="603" spans="1:2" x14ac:dyDescent="0.25">
      <c r="A603" s="205"/>
      <c r="B603" s="205"/>
    </row>
    <row r="604" spans="1:2" x14ac:dyDescent="0.25">
      <c r="A604" s="205"/>
      <c r="B604" s="205"/>
    </row>
    <row r="605" spans="1:2" x14ac:dyDescent="0.25">
      <c r="A605" s="205"/>
      <c r="B605" s="205"/>
    </row>
    <row r="606" spans="1:2" x14ac:dyDescent="0.25">
      <c r="A606" s="205"/>
      <c r="B606" s="205"/>
    </row>
    <row r="607" spans="1:2" x14ac:dyDescent="0.25">
      <c r="A607" s="205"/>
      <c r="B607" s="205"/>
    </row>
    <row r="608" spans="1:2" x14ac:dyDescent="0.25">
      <c r="A608" s="205"/>
      <c r="B608" s="205"/>
    </row>
    <row r="609" spans="1:2" x14ac:dyDescent="0.25">
      <c r="A609" s="205"/>
      <c r="B609" s="205"/>
    </row>
    <row r="610" spans="1:2" x14ac:dyDescent="0.25">
      <c r="A610" s="205"/>
      <c r="B610" s="205"/>
    </row>
    <row r="611" spans="1:2" x14ac:dyDescent="0.25">
      <c r="A611" s="205"/>
      <c r="B611" s="205"/>
    </row>
    <row r="612" spans="1:2" x14ac:dyDescent="0.25">
      <c r="A612" s="205"/>
      <c r="B612" s="205"/>
    </row>
    <row r="613" spans="1:2" x14ac:dyDescent="0.25">
      <c r="A613" s="205"/>
      <c r="B613" s="205"/>
    </row>
    <row r="614" spans="1:2" x14ac:dyDescent="0.25">
      <c r="A614" s="205"/>
      <c r="B614" s="205"/>
    </row>
    <row r="615" spans="1:2" x14ac:dyDescent="0.25">
      <c r="A615" s="205"/>
      <c r="B615" s="205"/>
    </row>
    <row r="616" spans="1:2" x14ac:dyDescent="0.25">
      <c r="A616" s="205"/>
      <c r="B616" s="205"/>
    </row>
    <row r="617" spans="1:2" x14ac:dyDescent="0.25">
      <c r="A617" s="205"/>
      <c r="B617" s="205"/>
    </row>
    <row r="618" spans="1:2" x14ac:dyDescent="0.25">
      <c r="A618" s="205"/>
      <c r="B618" s="205"/>
    </row>
    <row r="619" spans="1:2" x14ac:dyDescent="0.25">
      <c r="A619" s="205"/>
      <c r="B619" s="205"/>
    </row>
    <row r="620" spans="1:2" x14ac:dyDescent="0.25">
      <c r="A620" s="205"/>
      <c r="B620" s="205"/>
    </row>
    <row r="621" spans="1:2" x14ac:dyDescent="0.25">
      <c r="A621" s="205"/>
      <c r="B621" s="205"/>
    </row>
    <row r="622" spans="1:2" x14ac:dyDescent="0.25">
      <c r="A622" s="205"/>
      <c r="B622" s="205"/>
    </row>
    <row r="623" spans="1:2" x14ac:dyDescent="0.25">
      <c r="A623" s="205"/>
      <c r="B623" s="205"/>
    </row>
    <row r="624" spans="1:2" x14ac:dyDescent="0.25">
      <c r="A624" s="205"/>
      <c r="B624" s="205"/>
    </row>
    <row r="625" spans="1:2" x14ac:dyDescent="0.25">
      <c r="A625" s="205"/>
      <c r="B625" s="205"/>
    </row>
    <row r="626" spans="1:2" x14ac:dyDescent="0.25">
      <c r="A626" s="205"/>
      <c r="B626" s="205"/>
    </row>
    <row r="627" spans="1:2" x14ac:dyDescent="0.25">
      <c r="A627" s="205"/>
      <c r="B627" s="205"/>
    </row>
    <row r="628" spans="1:2" x14ac:dyDescent="0.25">
      <c r="A628" s="205"/>
      <c r="B628" s="205"/>
    </row>
    <row r="629" spans="1:2" x14ac:dyDescent="0.25">
      <c r="A629" s="205"/>
      <c r="B629" s="205"/>
    </row>
    <row r="630" spans="1:2" x14ac:dyDescent="0.25">
      <c r="A630" s="205"/>
      <c r="B630" s="205"/>
    </row>
    <row r="631" spans="1:2" x14ac:dyDescent="0.25">
      <c r="A631" s="205"/>
      <c r="B631" s="205"/>
    </row>
    <row r="632" spans="1:2" x14ac:dyDescent="0.25">
      <c r="A632" s="205"/>
      <c r="B632" s="205"/>
    </row>
    <row r="633" spans="1:2" x14ac:dyDescent="0.25">
      <c r="A633" s="205"/>
      <c r="B633" s="205"/>
    </row>
    <row r="634" spans="1:2" x14ac:dyDescent="0.25">
      <c r="A634" s="205"/>
      <c r="B634" s="205"/>
    </row>
    <row r="635" spans="1:2" x14ac:dyDescent="0.25">
      <c r="A635" s="205"/>
      <c r="B635" s="205"/>
    </row>
    <row r="636" spans="1:2" x14ac:dyDescent="0.25">
      <c r="A636" s="205"/>
      <c r="B636" s="205"/>
    </row>
    <row r="637" spans="1:2" x14ac:dyDescent="0.25">
      <c r="A637" s="205"/>
      <c r="B637" s="205"/>
    </row>
    <row r="638" spans="1:2" x14ac:dyDescent="0.25">
      <c r="A638" s="205"/>
      <c r="B638" s="205"/>
    </row>
    <row r="639" spans="1:2" x14ac:dyDescent="0.25">
      <c r="A639" s="205"/>
      <c r="B639" s="205"/>
    </row>
    <row r="640" spans="1:2" x14ac:dyDescent="0.25">
      <c r="A640" s="205"/>
      <c r="B640" s="205"/>
    </row>
    <row r="641" spans="1:2" x14ac:dyDescent="0.25">
      <c r="A641" s="205"/>
      <c r="B641" s="205"/>
    </row>
    <row r="642" spans="1:2" x14ac:dyDescent="0.25">
      <c r="A642" s="205"/>
      <c r="B642" s="205"/>
    </row>
    <row r="643" spans="1:2" x14ac:dyDescent="0.25">
      <c r="A643" s="205"/>
      <c r="B643" s="205"/>
    </row>
    <row r="644" spans="1:2" x14ac:dyDescent="0.25">
      <c r="A644" s="205"/>
      <c r="B644" s="205"/>
    </row>
    <row r="645" spans="1:2" x14ac:dyDescent="0.25">
      <c r="A645" s="205"/>
      <c r="B645" s="205"/>
    </row>
    <row r="646" spans="1:2" x14ac:dyDescent="0.25">
      <c r="A646" s="205"/>
      <c r="B646" s="205"/>
    </row>
    <row r="647" spans="1:2" x14ac:dyDescent="0.25">
      <c r="A647" s="205"/>
      <c r="B647" s="205"/>
    </row>
    <row r="648" spans="1:2" x14ac:dyDescent="0.25">
      <c r="A648" s="205"/>
      <c r="B648" s="205"/>
    </row>
    <row r="649" spans="1:2" x14ac:dyDescent="0.25">
      <c r="A649" s="205"/>
      <c r="B649" s="205"/>
    </row>
    <row r="650" spans="1:2" x14ac:dyDescent="0.25">
      <c r="A650" s="205"/>
      <c r="B650" s="205"/>
    </row>
    <row r="651" spans="1:2" x14ac:dyDescent="0.25">
      <c r="A651" s="205"/>
      <c r="B651" s="205"/>
    </row>
    <row r="652" spans="1:2" x14ac:dyDescent="0.25">
      <c r="A652" s="205"/>
      <c r="B652" s="205"/>
    </row>
    <row r="653" spans="1:2" x14ac:dyDescent="0.25">
      <c r="A653" s="205"/>
      <c r="B653" s="205"/>
    </row>
    <row r="654" spans="1:2" x14ac:dyDescent="0.25">
      <c r="A654" s="205"/>
      <c r="B654" s="205"/>
    </row>
    <row r="655" spans="1:2" x14ac:dyDescent="0.25">
      <c r="A655" s="205"/>
      <c r="B655" s="205"/>
    </row>
    <row r="656" spans="1:2" x14ac:dyDescent="0.25">
      <c r="A656" s="205"/>
      <c r="B656" s="205"/>
    </row>
    <row r="657" spans="1:2" x14ac:dyDescent="0.25">
      <c r="A657" s="205"/>
      <c r="B657" s="205"/>
    </row>
    <row r="658" spans="1:2" x14ac:dyDescent="0.25">
      <c r="A658" s="205"/>
      <c r="B658" s="205"/>
    </row>
    <row r="659" spans="1:2" x14ac:dyDescent="0.25">
      <c r="A659" s="205"/>
      <c r="B659" s="205"/>
    </row>
    <row r="660" spans="1:2" x14ac:dyDescent="0.25">
      <c r="A660" s="205"/>
      <c r="B660" s="205"/>
    </row>
    <row r="661" spans="1:2" x14ac:dyDescent="0.25">
      <c r="A661" s="205"/>
      <c r="B661" s="205"/>
    </row>
    <row r="662" spans="1:2" x14ac:dyDescent="0.25">
      <c r="A662" s="205"/>
      <c r="B662" s="205"/>
    </row>
    <row r="663" spans="1:2" x14ac:dyDescent="0.25">
      <c r="A663" s="205"/>
      <c r="B663" s="205"/>
    </row>
    <row r="664" spans="1:2" x14ac:dyDescent="0.25">
      <c r="A664" s="205"/>
      <c r="B664" s="205"/>
    </row>
    <row r="665" spans="1:2" x14ac:dyDescent="0.25">
      <c r="A665" s="205"/>
      <c r="B665" s="205"/>
    </row>
    <row r="666" spans="1:2" x14ac:dyDescent="0.25">
      <c r="A666" s="205"/>
      <c r="B666" s="205"/>
    </row>
    <row r="667" spans="1:2" x14ac:dyDescent="0.25">
      <c r="A667" s="205"/>
      <c r="B667" s="205"/>
    </row>
    <row r="668" spans="1:2" x14ac:dyDescent="0.25">
      <c r="A668" s="205"/>
      <c r="B668" s="205"/>
    </row>
    <row r="669" spans="1:2" x14ac:dyDescent="0.25">
      <c r="A669" s="205"/>
      <c r="B669" s="205"/>
    </row>
    <row r="670" spans="1:2" x14ac:dyDescent="0.25">
      <c r="A670" s="205"/>
      <c r="B670" s="205"/>
    </row>
    <row r="671" spans="1:2" x14ac:dyDescent="0.25">
      <c r="A671" s="205"/>
      <c r="B671" s="205"/>
    </row>
    <row r="672" spans="1:2" x14ac:dyDescent="0.25">
      <c r="A672" s="205"/>
      <c r="B672" s="205"/>
    </row>
    <row r="673" spans="1:2" x14ac:dyDescent="0.25">
      <c r="A673" s="205"/>
      <c r="B673" s="205"/>
    </row>
    <row r="674" spans="1:2" x14ac:dyDescent="0.25">
      <c r="A674" s="205"/>
      <c r="B674" s="205"/>
    </row>
    <row r="675" spans="1:2" x14ac:dyDescent="0.25">
      <c r="A675" s="205"/>
      <c r="B675" s="205"/>
    </row>
    <row r="676" spans="1:2" x14ac:dyDescent="0.25">
      <c r="A676" s="205"/>
      <c r="B676" s="205"/>
    </row>
    <row r="677" spans="1:2" x14ac:dyDescent="0.25">
      <c r="A677" s="205"/>
      <c r="B677" s="205"/>
    </row>
    <row r="678" spans="1:2" x14ac:dyDescent="0.25">
      <c r="A678" s="205"/>
      <c r="B678" s="205"/>
    </row>
    <row r="679" spans="1:2" x14ac:dyDescent="0.25">
      <c r="A679" s="205"/>
      <c r="B679" s="205"/>
    </row>
    <row r="680" spans="1:2" x14ac:dyDescent="0.25">
      <c r="A680" s="205"/>
      <c r="B680" s="205"/>
    </row>
    <row r="681" spans="1:2" x14ac:dyDescent="0.25">
      <c r="A681" s="205"/>
      <c r="B681" s="205"/>
    </row>
    <row r="682" spans="1:2" x14ac:dyDescent="0.25">
      <c r="A682" s="205"/>
      <c r="B682" s="205"/>
    </row>
    <row r="683" spans="1:2" x14ac:dyDescent="0.25">
      <c r="A683" s="205"/>
      <c r="B683" s="205"/>
    </row>
    <row r="684" spans="1:2" x14ac:dyDescent="0.25">
      <c r="A684" s="205"/>
      <c r="B684" s="205"/>
    </row>
    <row r="685" spans="1:2" x14ac:dyDescent="0.25">
      <c r="A685" s="205"/>
      <c r="B685" s="205"/>
    </row>
    <row r="686" spans="1:2" x14ac:dyDescent="0.25">
      <c r="A686" s="205"/>
      <c r="B686" s="205"/>
    </row>
    <row r="687" spans="1:2" x14ac:dyDescent="0.25">
      <c r="A687" s="205"/>
      <c r="B687" s="205"/>
    </row>
    <row r="688" spans="1:2" x14ac:dyDescent="0.25">
      <c r="A688" s="205"/>
      <c r="B688" s="205"/>
    </row>
    <row r="689" spans="1:2" x14ac:dyDescent="0.25">
      <c r="A689" s="205"/>
      <c r="B689" s="205"/>
    </row>
    <row r="690" spans="1:2" x14ac:dyDescent="0.25">
      <c r="A690" s="205"/>
      <c r="B690" s="205"/>
    </row>
    <row r="691" spans="1:2" x14ac:dyDescent="0.25">
      <c r="A691" s="205"/>
      <c r="B691" s="205"/>
    </row>
    <row r="692" spans="1:2" x14ac:dyDescent="0.25">
      <c r="A692" s="205"/>
      <c r="B692" s="205"/>
    </row>
    <row r="693" spans="1:2" x14ac:dyDescent="0.25">
      <c r="A693" s="205"/>
      <c r="B693" s="205"/>
    </row>
    <row r="694" spans="1:2" x14ac:dyDescent="0.25">
      <c r="A694" s="205"/>
      <c r="B694" s="205"/>
    </row>
    <row r="695" spans="1:2" x14ac:dyDescent="0.25">
      <c r="A695" s="205"/>
      <c r="B695" s="205"/>
    </row>
    <row r="696" spans="1:2" x14ac:dyDescent="0.25">
      <c r="A696" s="205"/>
      <c r="B696" s="205"/>
    </row>
    <row r="697" spans="1:2" x14ac:dyDescent="0.25">
      <c r="A697" s="205"/>
      <c r="B697" s="205"/>
    </row>
    <row r="698" spans="1:2" x14ac:dyDescent="0.25">
      <c r="A698" s="205"/>
      <c r="B698" s="205"/>
    </row>
    <row r="699" spans="1:2" x14ac:dyDescent="0.25">
      <c r="A699" s="205"/>
      <c r="B699" s="205"/>
    </row>
    <row r="700" spans="1:2" x14ac:dyDescent="0.25">
      <c r="A700" s="205"/>
      <c r="B700" s="205"/>
    </row>
    <row r="701" spans="1:2" x14ac:dyDescent="0.25">
      <c r="A701" s="205"/>
      <c r="B701" s="205"/>
    </row>
    <row r="702" spans="1:2" x14ac:dyDescent="0.25">
      <c r="A702" s="205"/>
      <c r="B702" s="205"/>
    </row>
    <row r="703" spans="1:2" x14ac:dyDescent="0.25">
      <c r="A703" s="205"/>
      <c r="B703" s="205"/>
    </row>
    <row r="704" spans="1:2" x14ac:dyDescent="0.25">
      <c r="A704" s="205"/>
      <c r="B704" s="205"/>
    </row>
    <row r="705" spans="1:2" x14ac:dyDescent="0.25">
      <c r="A705" s="205"/>
      <c r="B705" s="205"/>
    </row>
    <row r="706" spans="1:2" x14ac:dyDescent="0.25">
      <c r="A706" s="205"/>
      <c r="B706" s="205"/>
    </row>
    <row r="707" spans="1:2" x14ac:dyDescent="0.25">
      <c r="A707" s="205"/>
      <c r="B707" s="205"/>
    </row>
    <row r="708" spans="1:2" x14ac:dyDescent="0.25">
      <c r="A708" s="205"/>
      <c r="B708" s="205"/>
    </row>
    <row r="709" spans="1:2" x14ac:dyDescent="0.25">
      <c r="A709" s="205"/>
      <c r="B709" s="205"/>
    </row>
    <row r="710" spans="1:2" x14ac:dyDescent="0.25">
      <c r="A710" s="205"/>
      <c r="B710" s="205"/>
    </row>
    <row r="711" spans="1:2" x14ac:dyDescent="0.25">
      <c r="A711" s="205"/>
      <c r="B711" s="205"/>
    </row>
    <row r="712" spans="1:2" x14ac:dyDescent="0.25">
      <c r="A712" s="205"/>
      <c r="B712" s="205"/>
    </row>
    <row r="713" spans="1:2" x14ac:dyDescent="0.25">
      <c r="A713" s="205"/>
      <c r="B713" s="205"/>
    </row>
    <row r="714" spans="1:2" x14ac:dyDescent="0.25">
      <c r="A714" s="205"/>
      <c r="B714" s="205"/>
    </row>
    <row r="715" spans="1:2" x14ac:dyDescent="0.25">
      <c r="A715" s="205"/>
      <c r="B715" s="205"/>
    </row>
    <row r="716" spans="1:2" x14ac:dyDescent="0.25">
      <c r="A716" s="205"/>
      <c r="B716" s="205"/>
    </row>
    <row r="717" spans="1:2" x14ac:dyDescent="0.25">
      <c r="A717" s="205"/>
      <c r="B717" s="205"/>
    </row>
    <row r="718" spans="1:2" x14ac:dyDescent="0.25">
      <c r="A718" s="205"/>
      <c r="B718" s="205"/>
    </row>
    <row r="719" spans="1:2" x14ac:dyDescent="0.25">
      <c r="A719" s="205"/>
      <c r="B719" s="205"/>
    </row>
    <row r="720" spans="1:2" x14ac:dyDescent="0.25">
      <c r="A720" s="205"/>
      <c r="B720" s="205"/>
    </row>
    <row r="721" spans="1:2" x14ac:dyDescent="0.25">
      <c r="A721" s="205"/>
      <c r="B721" s="205"/>
    </row>
    <row r="722" spans="1:2" x14ac:dyDescent="0.25">
      <c r="A722" s="205"/>
      <c r="B722" s="205"/>
    </row>
    <row r="723" spans="1:2" x14ac:dyDescent="0.25">
      <c r="A723" s="205"/>
      <c r="B723" s="205"/>
    </row>
    <row r="724" spans="1:2" x14ac:dyDescent="0.25">
      <c r="A724" s="205"/>
      <c r="B724" s="205"/>
    </row>
    <row r="725" spans="1:2" x14ac:dyDescent="0.25">
      <c r="A725" s="205"/>
      <c r="B725" s="205"/>
    </row>
    <row r="726" spans="1:2" x14ac:dyDescent="0.25">
      <c r="A726" s="205"/>
      <c r="B726" s="205"/>
    </row>
    <row r="727" spans="1:2" x14ac:dyDescent="0.25">
      <c r="A727" s="205"/>
      <c r="B727" s="205"/>
    </row>
    <row r="728" spans="1:2" x14ac:dyDescent="0.25">
      <c r="A728" s="205"/>
      <c r="B728" s="205"/>
    </row>
    <row r="729" spans="1:2" x14ac:dyDescent="0.25">
      <c r="A729" s="205"/>
      <c r="B729" s="205"/>
    </row>
    <row r="730" spans="1:2" x14ac:dyDescent="0.25">
      <c r="A730" s="205"/>
      <c r="B730" s="205"/>
    </row>
    <row r="731" spans="1:2" x14ac:dyDescent="0.25">
      <c r="A731" s="205"/>
      <c r="B731" s="205"/>
    </row>
    <row r="732" spans="1:2" x14ac:dyDescent="0.25">
      <c r="A732" s="205"/>
      <c r="B732" s="205"/>
    </row>
    <row r="733" spans="1:2" x14ac:dyDescent="0.25">
      <c r="A733" s="205"/>
      <c r="B733" s="205"/>
    </row>
    <row r="734" spans="1:2" x14ac:dyDescent="0.25">
      <c r="A734" s="205"/>
      <c r="B734" s="205"/>
    </row>
    <row r="735" spans="1:2" x14ac:dyDescent="0.25">
      <c r="A735" s="205"/>
      <c r="B735" s="205"/>
    </row>
    <row r="736" spans="1:2" x14ac:dyDescent="0.25">
      <c r="A736" s="205"/>
      <c r="B736" s="205"/>
    </row>
    <row r="737" spans="1:2" x14ac:dyDescent="0.25">
      <c r="A737" s="205"/>
      <c r="B737" s="205"/>
    </row>
    <row r="738" spans="1:2" x14ac:dyDescent="0.25">
      <c r="A738" s="205"/>
      <c r="B738" s="205"/>
    </row>
    <row r="739" spans="1:2" x14ac:dyDescent="0.25">
      <c r="A739" s="205"/>
      <c r="B739" s="205"/>
    </row>
    <row r="740" spans="1:2" x14ac:dyDescent="0.25">
      <c r="A740" s="205"/>
      <c r="B740" s="205"/>
    </row>
    <row r="741" spans="1:2" x14ac:dyDescent="0.25">
      <c r="A741" s="205"/>
      <c r="B741" s="205"/>
    </row>
    <row r="742" spans="1:2" x14ac:dyDescent="0.25">
      <c r="A742" s="205"/>
      <c r="B742" s="205"/>
    </row>
    <row r="743" spans="1:2" x14ac:dyDescent="0.25">
      <c r="A743" s="205"/>
      <c r="B743" s="205"/>
    </row>
    <row r="744" spans="1:2" x14ac:dyDescent="0.25">
      <c r="A744" s="205"/>
      <c r="B744" s="205"/>
    </row>
    <row r="745" spans="1:2" x14ac:dyDescent="0.25">
      <c r="A745" s="205"/>
      <c r="B745" s="205"/>
    </row>
    <row r="746" spans="1:2" x14ac:dyDescent="0.25">
      <c r="A746" s="205"/>
      <c r="B746" s="205"/>
    </row>
    <row r="747" spans="1:2" x14ac:dyDescent="0.25">
      <c r="A747" s="205"/>
      <c r="B747" s="205"/>
    </row>
    <row r="748" spans="1:2" x14ac:dyDescent="0.25">
      <c r="A748" s="205"/>
      <c r="B748" s="205"/>
    </row>
    <row r="749" spans="1:2" x14ac:dyDescent="0.25">
      <c r="A749" s="205"/>
      <c r="B749" s="205"/>
    </row>
    <row r="750" spans="1:2" x14ac:dyDescent="0.25">
      <c r="A750" s="205"/>
      <c r="B750" s="205"/>
    </row>
    <row r="751" spans="1:2" x14ac:dyDescent="0.25">
      <c r="A751" s="205"/>
      <c r="B751" s="205"/>
    </row>
    <row r="752" spans="1:2" x14ac:dyDescent="0.25">
      <c r="A752" s="205"/>
      <c r="B752" s="205"/>
    </row>
    <row r="753" spans="1:2" x14ac:dyDescent="0.25">
      <c r="A753" s="205"/>
      <c r="B753" s="205"/>
    </row>
    <row r="754" spans="1:2" x14ac:dyDescent="0.25">
      <c r="A754" s="205"/>
      <c r="B754" s="205"/>
    </row>
    <row r="755" spans="1:2" x14ac:dyDescent="0.25">
      <c r="A755" s="205"/>
      <c r="B755" s="205"/>
    </row>
    <row r="756" spans="1:2" x14ac:dyDescent="0.25">
      <c r="A756" s="205"/>
      <c r="B756" s="205"/>
    </row>
    <row r="757" spans="1:2" x14ac:dyDescent="0.25">
      <c r="A757" s="205"/>
      <c r="B757" s="205"/>
    </row>
    <row r="758" spans="1:2" x14ac:dyDescent="0.25">
      <c r="A758" s="205"/>
      <c r="B758" s="205"/>
    </row>
    <row r="759" spans="1:2" x14ac:dyDescent="0.25">
      <c r="A759" s="205"/>
      <c r="B759" s="205"/>
    </row>
    <row r="760" spans="1:2" x14ac:dyDescent="0.25">
      <c r="A760" s="205"/>
      <c r="B760" s="205"/>
    </row>
    <row r="761" spans="1:2" x14ac:dyDescent="0.25">
      <c r="A761" s="205"/>
      <c r="B761" s="205"/>
    </row>
    <row r="762" spans="1:2" x14ac:dyDescent="0.25">
      <c r="A762" s="205"/>
      <c r="B762" s="205"/>
    </row>
    <row r="763" spans="1:2" x14ac:dyDescent="0.25">
      <c r="A763" s="205"/>
      <c r="B763" s="205"/>
    </row>
    <row r="764" spans="1:2" x14ac:dyDescent="0.25">
      <c r="A764" s="205"/>
      <c r="B764" s="205"/>
    </row>
    <row r="765" spans="1:2" x14ac:dyDescent="0.25">
      <c r="A765" s="205"/>
      <c r="B765" s="205"/>
    </row>
    <row r="766" spans="1:2" x14ac:dyDescent="0.25">
      <c r="A766" s="205"/>
      <c r="B766" s="205"/>
    </row>
    <row r="767" spans="1:2" x14ac:dyDescent="0.25">
      <c r="A767" s="205"/>
      <c r="B767" s="205"/>
    </row>
    <row r="768" spans="1:2" x14ac:dyDescent="0.25">
      <c r="A768" s="205"/>
      <c r="B768" s="205"/>
    </row>
    <row r="769" spans="1:2" x14ac:dyDescent="0.25">
      <c r="A769" s="205"/>
      <c r="B769" s="205"/>
    </row>
    <row r="770" spans="1:2" x14ac:dyDescent="0.25">
      <c r="A770" s="205"/>
      <c r="B770" s="205"/>
    </row>
    <row r="771" spans="1:2" x14ac:dyDescent="0.25">
      <c r="A771" s="205"/>
      <c r="B771" s="205"/>
    </row>
    <row r="772" spans="1:2" x14ac:dyDescent="0.25">
      <c r="A772" s="205"/>
      <c r="B772" s="205"/>
    </row>
    <row r="773" spans="1:2" x14ac:dyDescent="0.25">
      <c r="A773" s="205"/>
      <c r="B773" s="205"/>
    </row>
    <row r="774" spans="1:2" x14ac:dyDescent="0.25">
      <c r="A774" s="205"/>
      <c r="B774" s="205"/>
    </row>
    <row r="775" spans="1:2" x14ac:dyDescent="0.25">
      <c r="A775" s="205"/>
      <c r="B775" s="205"/>
    </row>
    <row r="776" spans="1:2" x14ac:dyDescent="0.25">
      <c r="A776" s="205"/>
      <c r="B776" s="205"/>
    </row>
    <row r="777" spans="1:2" x14ac:dyDescent="0.25">
      <c r="A777" s="205"/>
      <c r="B777" s="205"/>
    </row>
    <row r="778" spans="1:2" x14ac:dyDescent="0.25">
      <c r="A778" s="205"/>
      <c r="B778" s="205"/>
    </row>
    <row r="779" spans="1:2" x14ac:dyDescent="0.25">
      <c r="A779" s="205"/>
      <c r="B779" s="205"/>
    </row>
    <row r="780" spans="1:2" x14ac:dyDescent="0.25">
      <c r="A780" s="205"/>
      <c r="B780" s="205"/>
    </row>
    <row r="781" spans="1:2" x14ac:dyDescent="0.25">
      <c r="A781" s="205"/>
      <c r="B781" s="205"/>
    </row>
    <row r="782" spans="1:2" x14ac:dyDescent="0.25">
      <c r="A782" s="205"/>
      <c r="B782" s="205"/>
    </row>
    <row r="783" spans="1:2" x14ac:dyDescent="0.25">
      <c r="A783" s="205"/>
      <c r="B783" s="205"/>
    </row>
    <row r="784" spans="1:2" x14ac:dyDescent="0.25">
      <c r="A784" s="205"/>
      <c r="B784" s="205"/>
    </row>
    <row r="785" spans="1:2" x14ac:dyDescent="0.25">
      <c r="A785" s="205"/>
      <c r="B785" s="205"/>
    </row>
    <row r="786" spans="1:2" x14ac:dyDescent="0.25">
      <c r="A786" s="205"/>
      <c r="B786" s="205"/>
    </row>
    <row r="787" spans="1:2" x14ac:dyDescent="0.25">
      <c r="A787" s="205"/>
      <c r="B787" s="205"/>
    </row>
    <row r="788" spans="1:2" x14ac:dyDescent="0.25">
      <c r="A788" s="205"/>
      <c r="B788" s="205"/>
    </row>
    <row r="789" spans="1:2" x14ac:dyDescent="0.25">
      <c r="A789" s="205"/>
      <c r="B789" s="205"/>
    </row>
    <row r="790" spans="1:2" x14ac:dyDescent="0.25">
      <c r="A790" s="205"/>
      <c r="B790" s="205"/>
    </row>
    <row r="791" spans="1:2" x14ac:dyDescent="0.25">
      <c r="A791" s="205"/>
      <c r="B791" s="205"/>
    </row>
    <row r="792" spans="1:2" x14ac:dyDescent="0.25">
      <c r="A792" s="205"/>
      <c r="B792" s="205"/>
    </row>
    <row r="793" spans="1:2" x14ac:dyDescent="0.25">
      <c r="A793" s="205"/>
      <c r="B793" s="205"/>
    </row>
    <row r="794" spans="1:2" x14ac:dyDescent="0.25">
      <c r="A794" s="205"/>
      <c r="B794" s="205"/>
    </row>
    <row r="795" spans="1:2" x14ac:dyDescent="0.25">
      <c r="A795" s="205"/>
      <c r="B795" s="205"/>
    </row>
    <row r="796" spans="1:2" x14ac:dyDescent="0.25">
      <c r="A796" s="205"/>
      <c r="B796" s="205"/>
    </row>
    <row r="797" spans="1:2" x14ac:dyDescent="0.25">
      <c r="A797" s="205"/>
      <c r="B797" s="205"/>
    </row>
    <row r="798" spans="1:2" x14ac:dyDescent="0.25">
      <c r="A798" s="205"/>
      <c r="B798" s="205"/>
    </row>
    <row r="799" spans="1:2" x14ac:dyDescent="0.25">
      <c r="A799" s="205"/>
      <c r="B799" s="205"/>
    </row>
    <row r="800" spans="1:2" x14ac:dyDescent="0.25">
      <c r="A800" s="205"/>
      <c r="B800" s="205"/>
    </row>
    <row r="801" spans="1:2" x14ac:dyDescent="0.25">
      <c r="A801" s="205"/>
      <c r="B801" s="205"/>
    </row>
    <row r="802" spans="1:2" x14ac:dyDescent="0.25">
      <c r="A802" s="205"/>
      <c r="B802" s="205"/>
    </row>
    <row r="803" spans="1:2" x14ac:dyDescent="0.25">
      <c r="A803" s="205"/>
      <c r="B803" s="205"/>
    </row>
    <row r="804" spans="1:2" x14ac:dyDescent="0.25">
      <c r="A804" s="205"/>
      <c r="B804" s="205"/>
    </row>
    <row r="805" spans="1:2" x14ac:dyDescent="0.25">
      <c r="A805" s="205"/>
      <c r="B805" s="205"/>
    </row>
    <row r="806" spans="1:2" x14ac:dyDescent="0.25">
      <c r="A806" s="205"/>
      <c r="B806" s="205"/>
    </row>
    <row r="807" spans="1:2" x14ac:dyDescent="0.25">
      <c r="A807" s="205"/>
      <c r="B807" s="205"/>
    </row>
    <row r="808" spans="1:2" x14ac:dyDescent="0.25">
      <c r="A808" s="205"/>
      <c r="B808" s="205"/>
    </row>
    <row r="809" spans="1:2" x14ac:dyDescent="0.25">
      <c r="A809" s="205"/>
      <c r="B809" s="205"/>
    </row>
    <row r="810" spans="1:2" x14ac:dyDescent="0.25">
      <c r="A810" s="205"/>
      <c r="B810" s="205"/>
    </row>
    <row r="811" spans="1:2" x14ac:dyDescent="0.25">
      <c r="A811" s="205"/>
      <c r="B811" s="205"/>
    </row>
    <row r="812" spans="1:2" x14ac:dyDescent="0.25">
      <c r="A812" s="205"/>
      <c r="B812" s="205"/>
    </row>
    <row r="813" spans="1:2" x14ac:dyDescent="0.25">
      <c r="A813" s="205"/>
      <c r="B813" s="205"/>
    </row>
    <row r="814" spans="1:2" x14ac:dyDescent="0.25">
      <c r="A814" s="205"/>
      <c r="B814" s="205"/>
    </row>
    <row r="815" spans="1:2" x14ac:dyDescent="0.25">
      <c r="A815" s="205"/>
      <c r="B815" s="205"/>
    </row>
    <row r="816" spans="1:2" x14ac:dyDescent="0.25">
      <c r="A816" s="205"/>
      <c r="B816" s="205"/>
    </row>
    <row r="817" spans="1:2" x14ac:dyDescent="0.25">
      <c r="A817" s="205"/>
      <c r="B817" s="205"/>
    </row>
    <row r="818" spans="1:2" x14ac:dyDescent="0.25">
      <c r="A818" s="205"/>
      <c r="B818" s="205"/>
    </row>
    <row r="819" spans="1:2" x14ac:dyDescent="0.25">
      <c r="A819" s="205"/>
      <c r="B819" s="205"/>
    </row>
    <row r="820" spans="1:2" x14ac:dyDescent="0.25">
      <c r="A820" s="205"/>
      <c r="B820" s="205"/>
    </row>
    <row r="821" spans="1:2" x14ac:dyDescent="0.25">
      <c r="A821" s="205"/>
      <c r="B821" s="205"/>
    </row>
    <row r="822" spans="1:2" x14ac:dyDescent="0.25">
      <c r="A822" s="205"/>
      <c r="B822" s="205"/>
    </row>
    <row r="823" spans="1:2" x14ac:dyDescent="0.25">
      <c r="A823" s="205"/>
      <c r="B823" s="205"/>
    </row>
    <row r="824" spans="1:2" x14ac:dyDescent="0.25">
      <c r="A824" s="205"/>
      <c r="B824" s="205"/>
    </row>
    <row r="825" spans="1:2" x14ac:dyDescent="0.25">
      <c r="A825" s="205"/>
      <c r="B825" s="205"/>
    </row>
    <row r="826" spans="1:2" x14ac:dyDescent="0.25">
      <c r="A826" s="205"/>
      <c r="B826" s="205"/>
    </row>
    <row r="827" spans="1:2" x14ac:dyDescent="0.25">
      <c r="A827" s="205"/>
      <c r="B827" s="205"/>
    </row>
    <row r="828" spans="1:2" x14ac:dyDescent="0.25">
      <c r="A828" s="205"/>
      <c r="B828" s="205"/>
    </row>
    <row r="829" spans="1:2" x14ac:dyDescent="0.25">
      <c r="A829" s="205"/>
      <c r="B829" s="205"/>
    </row>
    <row r="830" spans="1:2" x14ac:dyDescent="0.25">
      <c r="A830" s="205"/>
      <c r="B830" s="205"/>
    </row>
    <row r="831" spans="1:2" x14ac:dyDescent="0.25">
      <c r="A831" s="205"/>
      <c r="B831" s="205"/>
    </row>
    <row r="832" spans="1:2" x14ac:dyDescent="0.25">
      <c r="A832" s="205"/>
      <c r="B832" s="205"/>
    </row>
    <row r="833" spans="1:2" x14ac:dyDescent="0.25">
      <c r="A833" s="205"/>
      <c r="B833" s="205"/>
    </row>
    <row r="834" spans="1:2" x14ac:dyDescent="0.25">
      <c r="A834" s="205"/>
      <c r="B834" s="205"/>
    </row>
    <row r="835" spans="1:2" x14ac:dyDescent="0.25">
      <c r="A835" s="205"/>
      <c r="B835" s="205"/>
    </row>
    <row r="836" spans="1:2" x14ac:dyDescent="0.25">
      <c r="A836" s="205"/>
      <c r="B836" s="205"/>
    </row>
    <row r="837" spans="1:2" x14ac:dyDescent="0.25">
      <c r="A837" s="205"/>
      <c r="B837" s="205"/>
    </row>
    <row r="838" spans="1:2" x14ac:dyDescent="0.25">
      <c r="A838" s="205"/>
      <c r="B838" s="205"/>
    </row>
    <row r="839" spans="1:2" x14ac:dyDescent="0.25">
      <c r="A839" s="205"/>
      <c r="B839" s="205"/>
    </row>
  </sheetData>
  <sheetProtection algorithmName="SHA-512" hashValue="VGZNAnhZnvjlBGjpA7IfRuOTduBbmRtqyosyxJQ1x33/U8wQwbkhA5L1rS9+/dHaSgRPYUkVU6vXqlTlSoQWgw==" saltValue="MJDWRWTafRNzYhSmlyO1Iw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Liliana Sofia Faria Cristóvão</cp:lastModifiedBy>
  <cp:lastPrinted>2013-01-29T11:41:20Z</cp:lastPrinted>
  <dcterms:created xsi:type="dcterms:W3CDTF">2012-02-27T12:23:18Z</dcterms:created>
  <dcterms:modified xsi:type="dcterms:W3CDTF">2022-03-28T13:56:38Z</dcterms:modified>
</cp:coreProperties>
</file>