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BALANÇO SOCIAL\BSocial_em março 2022\"/>
    </mc:Choice>
  </mc:AlternateContent>
  <bookViews>
    <workbookView xWindow="0" yWindow="0" windowWidth="17256" windowHeight="5772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0" i="72" l="1"/>
  <c r="AB50" i="72"/>
  <c r="AD50" i="72" s="1"/>
  <c r="AC49" i="72"/>
  <c r="AB49" i="72"/>
  <c r="AD49" i="72" s="1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B44" i="72"/>
  <c r="AD44" i="72" s="1"/>
  <c r="AC43" i="72"/>
  <c r="AB43" i="72"/>
  <c r="AD43" i="72" s="1"/>
  <c r="AC42" i="72"/>
  <c r="AB42" i="72"/>
  <c r="AD42" i="72" s="1"/>
  <c r="AC41" i="72"/>
  <c r="AB41" i="72"/>
  <c r="AD41" i="72" s="1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D36" i="72"/>
  <c r="AC36" i="72"/>
  <c r="AB36" i="72"/>
  <c r="AC35" i="72"/>
  <c r="AB35" i="72"/>
  <c r="AD35" i="72" s="1"/>
  <c r="AC34" i="72"/>
  <c r="AB34" i="72"/>
  <c r="AD34" i="72" s="1"/>
  <c r="AC33" i="72"/>
  <c r="AB33" i="72"/>
  <c r="AD33" i="72" s="1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D28" i="72"/>
  <c r="AC28" i="72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B24" i="72"/>
  <c r="AC23" i="72"/>
  <c r="AB23" i="72"/>
  <c r="AD23" i="72" s="1"/>
  <c r="AC22" i="72"/>
  <c r="AB22" i="72"/>
  <c r="AD22" i="72" s="1"/>
  <c r="AD21" i="72"/>
  <c r="AC21" i="72"/>
  <c r="AB21" i="72"/>
  <c r="AC20" i="72"/>
  <c r="AB20" i="72"/>
  <c r="AD20" i="72" s="1"/>
  <c r="AC19" i="72"/>
  <c r="AB19" i="72"/>
  <c r="AD19" i="72" s="1"/>
  <c r="AC18" i="72"/>
  <c r="AB18" i="72"/>
  <c r="AD18" i="72" s="1"/>
  <c r="AC17" i="72"/>
  <c r="AB17" i="72"/>
  <c r="AD17" i="72" s="1"/>
  <c r="AC16" i="72"/>
  <c r="AD16" i="72" s="1"/>
  <c r="AB16" i="72"/>
  <c r="AC15" i="72"/>
  <c r="AB15" i="72"/>
  <c r="AC14" i="72"/>
  <c r="AB14" i="72"/>
  <c r="AC13" i="72"/>
  <c r="AB13" i="72"/>
  <c r="AC12" i="72"/>
  <c r="AB12" i="72"/>
  <c r="AC11" i="72"/>
  <c r="AB11" i="72"/>
  <c r="AC10" i="72"/>
  <c r="AB10" i="72"/>
  <c r="AD10" i="72" s="1"/>
  <c r="AC9" i="72"/>
  <c r="AB9" i="72"/>
  <c r="AD9" i="72" s="1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12" i="72" l="1"/>
  <c r="AD24" i="72"/>
  <c r="AD15" i="72"/>
  <c r="AD14" i="72"/>
  <c r="AD13" i="72"/>
  <c r="AD11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X10" i="32"/>
  <c r="Y10" i="63" s="1"/>
  <c r="Y10" i="32"/>
  <c r="X10" i="62" s="1"/>
  <c r="X11" i="32"/>
  <c r="Y11" i="32"/>
  <c r="X12" i="32"/>
  <c r="Y12" i="63" s="1"/>
  <c r="Y12" i="32"/>
  <c r="AF15" i="72" s="1"/>
  <c r="X13" i="32"/>
  <c r="Y13" i="32"/>
  <c r="X14" i="32"/>
  <c r="Z14" i="32" s="1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R11" i="71" s="1"/>
  <c r="P11" i="71"/>
  <c r="Q10" i="71"/>
  <c r="P10" i="71"/>
  <c r="Q9" i="71"/>
  <c r="P9" i="71"/>
  <c r="Q8" i="71"/>
  <c r="P8" i="71"/>
  <c r="Q7" i="71"/>
  <c r="P7" i="71"/>
  <c r="R7" i="71" s="1"/>
  <c r="Q6" i="71"/>
  <c r="P6" i="71"/>
  <c r="Q5" i="71"/>
  <c r="P5" i="71"/>
  <c r="Q4" i="71"/>
  <c r="P4" i="71"/>
  <c r="R4" i="71" s="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N45" i="70" s="1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X48" i="67" s="1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B13" i="1"/>
  <c r="B14" i="1"/>
  <c r="AD48" i="68"/>
  <c r="R19" i="66"/>
  <c r="R35" i="66"/>
  <c r="Z28" i="67"/>
  <c r="AF23" i="68"/>
  <c r="AF27" i="68"/>
  <c r="AF39" i="68"/>
  <c r="AF43" i="68"/>
  <c r="R5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N4" i="73"/>
  <c r="U39" i="71"/>
  <c r="AG34" i="72"/>
  <c r="AE31" i="61"/>
  <c r="U23" i="71"/>
  <c r="Y23" i="62"/>
  <c r="AG40" i="72"/>
  <c r="AA37" i="63"/>
  <c r="AE37" i="61"/>
  <c r="U11" i="71"/>
  <c r="Y11" i="62"/>
  <c r="AG50" i="72"/>
  <c r="U47" i="71"/>
  <c r="AA47" i="63"/>
  <c r="Y47" i="62"/>
  <c r="AE47" i="61"/>
  <c r="AG46" i="72"/>
  <c r="AE43" i="61"/>
  <c r="Y29" i="62"/>
  <c r="AG30" i="72"/>
  <c r="AA27" i="63"/>
  <c r="AE27" i="61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AE52" i="61"/>
  <c r="X6" i="63"/>
  <c r="X23" i="63"/>
  <c r="X37" i="63"/>
  <c r="R21" i="71"/>
  <c r="R45" i="71"/>
  <c r="R46" i="71"/>
  <c r="X5" i="63"/>
  <c r="X13" i="63"/>
  <c r="V23" i="62"/>
  <c r="AB24" i="61"/>
  <c r="Y19" i="62"/>
  <c r="AE11" i="61"/>
  <c r="AB51" i="72"/>
  <c r="X11" i="63"/>
  <c r="AB12" i="61"/>
  <c r="N10" i="70" l="1"/>
  <c r="R9" i="71"/>
  <c r="X9" i="63"/>
  <c r="Z9" i="32"/>
  <c r="Q48" i="71"/>
  <c r="P48" i="71"/>
  <c r="V21" i="62"/>
  <c r="Z21" i="32"/>
  <c r="AC12" i="61"/>
  <c r="S12" i="71"/>
  <c r="AE15" i="72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T6" i="71"/>
  <c r="Y48" i="32"/>
  <c r="W49" i="63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E7" i="61"/>
  <c r="AA7" i="63"/>
  <c r="AA38" i="63"/>
  <c r="U44" i="71"/>
  <c r="U25" i="71"/>
  <c r="AA14" i="63"/>
  <c r="AG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AE6" i="61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4" i="61"/>
  <c r="AG17" i="72"/>
  <c r="Y27" i="62"/>
  <c r="Y43" i="62"/>
  <c r="AG31" i="72"/>
  <c r="Y6" i="62"/>
  <c r="AE9" i="61"/>
  <c r="AA9" i="63"/>
  <c r="U26" i="71"/>
  <c r="Y31" i="62"/>
  <c r="H48" i="64"/>
  <c r="J48" i="64" s="1"/>
  <c r="T48" i="62"/>
  <c r="AC51" i="72"/>
  <c r="AD51" i="72" s="1"/>
  <c r="N48" i="70" l="1"/>
  <c r="Q49" i="71"/>
  <c r="AG12" i="72"/>
  <c r="Y9" i="62"/>
  <c r="R48" i="71"/>
  <c r="R48" i="66"/>
  <c r="X48" i="63"/>
  <c r="AB48" i="61"/>
  <c r="AA8" i="63"/>
  <c r="AA21" i="63"/>
  <c r="Y21" i="62"/>
  <c r="AE21" i="61"/>
  <c r="AG24" i="72"/>
  <c r="U21" i="71"/>
  <c r="T49" i="62"/>
  <c r="AB52" i="72"/>
  <c r="Z48" i="32"/>
  <c r="AD52" i="72" s="1"/>
  <c r="Z49" i="61"/>
  <c r="P49" i="71"/>
  <c r="B30" i="77"/>
  <c r="AA10" i="63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B49" i="61" l="1"/>
  <c r="X49" i="63"/>
  <c r="D30" i="77"/>
  <c r="V49" i="62"/>
  <c r="R49" i="71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<sst xmlns="http://schemas.openxmlformats.org/spreadsheetml/2006/main" count="2371" uniqueCount="558">
  <si>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</si>
  <si>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</si>
  <si>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</si>
  <si>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</si>
  <si>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</si>
  <si>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</si>
  <si>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</si>
  <si>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</si>
  <si>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</si>
  <si>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</si>
  <si>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</si>
  <si>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</si>
  <si>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</si>
  <si>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</si>
  <si>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</si>
  <si>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</si>
  <si>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</si>
  <si>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</si>
  <si>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</si>
  <si>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</si>
  <si>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</si>
  <si>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</si>
  <si>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</si>
  <si>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</si>
  <si>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</si>
  <si>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</si>
  <si>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</si>
  <si>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</si>
  <si>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</si>
  <si>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</si>
  <si>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</si>
  <si>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</si>
  <si>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</si>
  <si>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</si>
  <si>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</si>
  <si>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</si>
  <si>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</si>
  <si>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</si>
  <si>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</si>
  <si>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</si>
  <si>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</si>
  <si>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</si>
  <si>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</si>
  <si>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</si>
  <si>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</si>
  <si>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</si>
  <si>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</si>
  <si>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</si>
  <si>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</si>
  <si>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</si>
  <si>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</si>
  <si>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</si>
  <si>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</si>
  <si>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</si>
  <si>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</si>
  <si>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</si>
  <si>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</si>
  <si>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</si>
  <si>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</si>
  <si>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</si>
  <si>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</si>
  <si>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</si>
  <si>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</si>
  <si>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</si>
  <si>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</si>
  <si>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</si>
  <si>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</si>
  <si>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</si>
  <si>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</si>
  <si>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</si>
  <si>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</si>
  <si>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</si>
  <si>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</si>
  <si>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</si>
  <si>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</si>
  <si>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</si>
  <si>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</si>
  <si>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</si>
  <si>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</si>
  <si>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</si>
  <si>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</si>
  <si>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</si>
  <si>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</si>
  <si>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</si>
  <si>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</si>
  <si>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</si>
  <si>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</si>
  <si>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</si>
  <si>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</si>
  <si>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</si>
  <si>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</si>
  <si>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</si>
  <si>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</si>
  <si>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</si>
  <si>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</si>
  <si>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</si>
  <si>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</si>
  <si>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</si>
  <si>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</si>
  <si>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</si>
  <si>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</si>
  <si>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</si>
  <si>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</si>
  <si>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</si>
  <si>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</si>
  <si>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</si>
  <si>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</si>
  <si>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</si>
  <si>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</si>
  <si>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</si>
  <si>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</si>
  <si>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</si>
  <si>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</si>
  <si>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</si>
  <si>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</si>
  <si>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</si>
  <si>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</si>
  <si>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</si>
  <si>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</si>
  <si>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</si>
  <si>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</si>
  <si>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</si>
  <si>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</si>
  <si>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</si>
  <si>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</si>
  <si>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</si>
  <si>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</si>
  <si>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</si>
  <si>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</si>
  <si>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</si>
  <si>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</si>
  <si>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</si>
  <si>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</si>
  <si>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</si>
  <si>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</si>
  <si>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</si>
  <si>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</si>
  <si>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</si>
  <si>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</si>
  <si>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</si>
  <si>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</si>
  <si>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</si>
  <si>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</si>
  <si>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</si>
  <si>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</si>
  <si>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</si>
  <si>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</si>
  <si>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</si>
  <si>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</si>
  <si>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</si>
  <si>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</si>
  <si>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</si>
  <si>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</si>
  <si>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</si>
  <si>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</si>
  <si>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</si>
  <si>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</si>
  <si>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</si>
  <si>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</si>
  <si>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</si>
  <si>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</si>
  <si>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</si>
  <si>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</si>
  <si>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</si>
  <si>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</si>
  <si>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</si>
  <si>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</si>
  <si>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</si>
  <si>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</si>
  <si>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</si>
  <si>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</si>
  <si>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</si>
  <si>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</si>
  <si>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</si>
  <si>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</si>
  <si>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</si>
  <si>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</si>
  <si>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</si>
  <si>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</si>
  <si>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</si>
  <si>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</si>
  <si>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</si>
  <si>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</si>
  <si>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</si>
  <si>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</si>
  <si>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</si>
  <si>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</si>
  <si>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</si>
  <si>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</si>
  <si>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</si>
  <si>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</si>
  <si>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</si>
  <si>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</si>
  <si>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</si>
  <si>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</si>
  <si>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</si>
  <si>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</si>
  <si>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</si>
  <si>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</si>
  <si>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</si>
  <si>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</si>
  <si>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</si>
  <si>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</si>
  <si>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</si>
  <si>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</si>
  <si>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</si>
  <si>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</si>
  <si>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</si>
  <si>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</si>
  <si>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</si>
  <si>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</si>
  <si>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</si>
  <si>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</si>
  <si>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</si>
  <si>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</si>
  <si>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</si>
  <si>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</si>
  <si>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</si>
  <si>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</si>
  <si>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</si>
  <si>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</si>
  <si>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</si>
  <si>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</si>
  <si>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</si>
  <si>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</si>
  <si>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</si>
  <si>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</si>
  <si>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</si>
  <si>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</si>
  <si>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</si>
  <si>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</si>
  <si>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</si>
  <si>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</si>
  <si>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</si>
  <si>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</si>
  <si>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</si>
  <si>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</si>
  <si>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</si>
  <si>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</si>
  <si>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</si>
  <si>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</si>
  <si>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</si>
  <si>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</si>
  <si>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</si>
  <si>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</si>
  <si>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</si>
  <si>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</si>
  <si>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</si>
  <si>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</si>
  <si>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</si>
  <si>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</si>
  <si>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</si>
  <si>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</si>
  <si>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</si>
  <si>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</si>
  <si>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</si>
  <si>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</si>
  <si>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</si>
  <si>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</si>
  <si>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</si>
  <si>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</si>
  <si>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</si>
  <si>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</si>
  <si>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</si>
  <si>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</si>
  <si>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</si>
  <si>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</si>
  <si>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</si>
  <si>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</si>
  <si>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</si>
  <si>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</si>
  <si>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</si>
  <si>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</si>
  <si>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</si>
  <si>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</si>
  <si>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</si>
  <si>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</si>
  <si>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</si>
  <si>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</si>
  <si>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</si>
  <si>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</si>
  <si>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</si>
  <si>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</si>
  <si>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</si>
  <si>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</si>
  <si>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</si>
  <si>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</si>
  <si>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</si>
  <si>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</si>
  <si>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</si>
  <si>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</si>
  <si>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</si>
  <si>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</si>
  <si>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</si>
  <si>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</si>
  <si>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</si>
  <si>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</si>
  <si>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</si>
  <si>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</si>
  <si>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</si>
  <si>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</si>
  <si>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</si>
  <si>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</si>
  <si>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</si>
  <si>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</si>
  <si>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</si>
  <si>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</si>
  <si>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</si>
  <si>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</si>
  <si>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</si>
  <si>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</si>
  <si>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</si>
  <si>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</si>
  <si>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</si>
  <si>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</si>
  <si>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</si>
  <si>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</si>
  <si>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</si>
  <si>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</si>
  <si>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</si>
  <si>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</si>
  <si>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</si>
  <si>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</si>
  <si>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</si>
  <si>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</si>
  <si>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</si>
  <si>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</si>
  <si>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</si>
  <si>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</si>
  <si>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</si>
  <si>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</si>
  <si>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</si>
  <si>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</si>
  <si>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</si>
  <si>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</si>
  <si>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</si>
  <si>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</si>
  <si>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</si>
  <si>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</si>
  <si>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</si>
  <si>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</si>
  <si>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</si>
  <si>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</si>
  <si>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</si>
  <si>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</si>
  <si>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</si>
  <si>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</si>
  <si>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</si>
  <si>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</si>
  <si>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</si>
  <si>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</si>
  <si>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</si>
  <si>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</si>
  <si>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</si>
  <si>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</si>
  <si>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</si>
  <si>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</si>
  <si>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</si>
  <si>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</si>
  <si>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</si>
  <si>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</si>
  <si>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</si>
  <si>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</si>
  <si>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</si>
  <si>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</si>
  <si>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</si>
  <si>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</si>
  <si>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</si>
  <si>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</si>
  <si>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</si>
  <si>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</si>
  <si>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</si>
  <si>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</si>
  <si>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</si>
  <si>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</si>
  <si>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</si>
  <si>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</si>
  <si>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</si>
  <si>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</si>
  <si>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</si>
  <si>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</si>
  <si>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</si>
  <si>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</si>
  <si>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</si>
  <si>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</si>
  <si>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</si>
  <si>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</si>
  <si>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</si>
  <si>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</si>
  <si>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</si>
  <si>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</si>
  <si>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</si>
  <si>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</si>
  <si>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</si>
  <si>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</si>
  <si>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</si>
  <si>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</si>
  <si>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</si>
  <si>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</si>
  <si>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</si>
  <si>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</si>
  <si>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</si>
  <si>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</si>
  <si>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</si>
  <si>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</si>
  <si>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</si>
  <si>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</si>
  <si>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</si>
  <si>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</si>
  <si>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</si>
  <si>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</si>
  <si>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</si>
  <si>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</si>
  <si>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</si>
  <si>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</si>
  <si>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</si>
  <si>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</si>
  <si>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</si>
  <si>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</si>
  <si>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</si>
  <si>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</si>
  <si>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</si>
  <si>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</si>
  <si>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</si>
  <si>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</si>
  <si>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</si>
  <si>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</si>
  <si>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</si>
  <si>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</si>
  <si>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</si>
  <si>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</si>
  <si>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</si>
  <si>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</si>
  <si>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</si>
  <si>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</si>
  <si>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</si>
  <si>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</si>
  <si>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</si>
  <si>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</si>
  <si>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</si>
  <si>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</si>
  <si>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</si>
  <si>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</si>
  <si>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</si>
  <si>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</si>
  <si>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</si>
  <si>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</si>
  <si>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</si>
  <si>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</si>
  <si>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</si>
  <si>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</si>
  <si>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</si>
  <si>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</si>
  <si>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</si>
  <si>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</si>
  <si>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</si>
  <si>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</si>
  <si>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</si>
  <si>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</si>
  <si>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</si>
  <si>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</si>
  <si>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</si>
  <si>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</si>
  <si>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</si>
  <si>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</si>
  <si>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</si>
  <si>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</si>
  <si>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</si>
  <si>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</si>
  <si>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</si>
  <si>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</si>
  <si>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</si>
  <si>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</si>
  <si>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</si>
  <si>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</si>
  <si>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</si>
  <si>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</si>
  <si>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</si>
  <si>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</si>
  <si>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</si>
  <si>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</si>
  <si>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</si>
  <si>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</si>
  <si>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</si>
  <si>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</si>
  <si>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</si>
  <si>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</si>
  <si>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</si>
  <si>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</si>
  <si>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</si>
  <si>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</si>
  <si>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</si>
  <si>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</si>
  <si>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</si>
  <si>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</si>
  <si>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</si>
  <si>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</si>
  <si>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</si>
  <si>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</si>
  <si>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</si>
  <si>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</si>
  <si>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</si>
  <si>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</si>
  <si>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</si>
  <si>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</si>
  <si>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</si>
  <si>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</si>
  <si>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</si>
  <si>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</si>
  <si>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</si>
  <si>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</si>
  <si>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</si>
  <si>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</si>
  <si>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</si>
  <si>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</si>
  <si>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</si>
  <si>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</si>
  <si>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</si>
  <si>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</si>
  <si>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</si>
  <si>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</si>
  <si>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</si>
  <si>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</si>
  <si>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</si>
  <si>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</si>
  <si>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</si>
  <si>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</si>
  <si>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</si>
  <si>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</si>
  <si>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</si>
  <si>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</si>
  <si>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</si>
  <si>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</si>
  <si>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</si>
  <si>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</si>
  <si>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</si>
  <si>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</si>
  <si>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</si>
  <si>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</si>
  <si>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</si>
  <si>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</si>
  <si>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</si>
  <si>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</si>
  <si>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</si>
  <si>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</si>
  <si>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31/12/2021 deverá ser indicado o critério adotado para o registo dos dados do Balanço Social 2021.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</si>
  <si>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2021: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2021 na folha de identificação.</t>
    </r>
  </si>
  <si>
    <r>
      <t xml:space="preserve"> Nota: Em caso de processo de fusão/reestruturação da entidade existente a 31/12/2021, indicar o critério adotado para o registo dos dados do Balanço Social 2021 na folha </t>
    </r>
    <r>
      <rPr>
        <b/>
        <u/>
        <sz val="11"/>
        <color indexed="60"/>
        <rFont val="Trebuchet MS"/>
        <family val="2"/>
      </rPr>
      <t>"Criterio"</t>
    </r>
  </si>
  <si>
    <t>Contacto(s) do(s) responsável(eis) pelo preenchimento</t>
  </si>
  <si>
    <t>a) Considerar os cargos abrangidos pelo Estatuto do Pessoal Dirigente (aprovado pela Lei nº 2/2004, de 15 de janeiro, e sucessivamente alterado);</t>
  </si>
  <si>
    <t>(2) - para trabalhadores em Contrato de Trabalho em Funções Públicas</t>
  </si>
  <si>
    <t>menos de12 horas</t>
  </si>
  <si>
    <t>entre 12 e 17 horas</t>
  </si>
  <si>
    <t>menos de 17 horas</t>
  </si>
  <si>
    <t>1.366,67€</t>
  </si>
  <si>
    <t>João Maria Leitão Montezuma de Carvalho</t>
  </si>
  <si>
    <t>dgrh@ipc.pt</t>
  </si>
  <si>
    <t>25 de março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</si>
</sst>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4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  <font>
      <b/>
      <sz val="11"/>
      <color rgb="FF2F5597"/>
      <name val="Calibri Light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50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4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168" fontId="48" fillId="2" borderId="36" xfId="5" applyNumberFormat="1" applyFont="1" applyFill="1" applyBorder="1" applyAlignment="1">
      <alignment horizontal="right" vertical="center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3" fontId="48" fillId="2" borderId="36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39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0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4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5" xfId="0" applyNumberFormat="1" applyFont="1" applyFill="1" applyBorder="1" applyAlignment="1">
      <alignment horizontal="center" vertical="center" wrapText="1"/>
    </xf>
    <xf numFmtId="3" fontId="59" fillId="3" borderId="36" xfId="5" applyNumberFormat="1" applyFont="1" applyFill="1" applyBorder="1" applyAlignment="1">
      <alignment horizontal="center" vertical="center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4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26" fillId="3" borderId="34" xfId="0" applyNumberFormat="1" applyFont="1" applyFill="1" applyBorder="1" applyAlignment="1">
      <alignment horizontal="left" vertical="center" wrapText="1"/>
    </xf>
    <xf numFmtId="3" fontId="26" fillId="3" borderId="35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6" xfId="5" applyNumberFormat="1" applyFont="1" applyFill="1" applyBorder="1" applyAlignment="1" applyProtection="1">
      <alignment horizontal="center" vertical="center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6" fillId="3" borderId="41" xfId="0" applyNumberFormat="1" applyFont="1" applyFill="1" applyBorder="1" applyAlignment="1">
      <alignment horizontal="left" vertical="center" wrapText="1"/>
    </xf>
    <xf numFmtId="3" fontId="26" fillId="3" borderId="42" xfId="0" applyNumberFormat="1" applyFont="1" applyFill="1" applyBorder="1" applyAlignment="1">
      <alignment horizontal="left" vertical="center" wrapText="1"/>
    </xf>
    <xf numFmtId="3" fontId="48" fillId="2" borderId="34" xfId="5" applyNumberFormat="1" applyFont="1" applyFill="1" applyBorder="1" applyAlignment="1">
      <alignment horizontal="right" vertical="center"/>
    </xf>
    <xf numFmtId="3" fontId="28" fillId="0" borderId="36" xfId="5" applyNumberFormat="1" applyFont="1" applyBorder="1" applyAlignment="1" applyProtection="1">
      <alignment horizontal="right" vertical="center"/>
    </xf>
    <xf numFmtId="3" fontId="28" fillId="2" borderId="37" xfId="5" applyNumberFormat="1" applyFont="1" applyFill="1" applyBorder="1" applyAlignment="1" applyProtection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8" fontId="28" fillId="0" borderId="34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4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6" xfId="5" applyNumberFormat="1" applyFont="1" applyFill="1" applyBorder="1" applyAlignment="1" applyProtection="1">
      <alignment horizontal="right" vertical="center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6" xfId="5" applyNumberFormat="1" applyFont="1" applyFill="1" applyBorder="1" applyAlignment="1" applyProtection="1">
      <alignment horizontal="right" vertical="center"/>
    </xf>
    <xf numFmtId="3" fontId="48" fillId="6" borderId="38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6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6" xfId="5" applyNumberFormat="1" applyFont="1" applyFill="1" applyBorder="1" applyAlignment="1">
      <alignment horizontal="right" vertical="center"/>
    </xf>
    <xf numFmtId="3" fontId="48" fillId="6" borderId="38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6" xfId="5" applyNumberFormat="1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4" xfId="5" applyNumberFormat="1" applyFont="1" applyFill="1" applyBorder="1" applyAlignment="1" applyProtection="1">
      <alignment vertical="top" wrapText="1"/>
      <protection locked="0"/>
    </xf>
    <xf numFmtId="3" fontId="25" fillId="7" borderId="43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5" xfId="0" applyNumberFormat="1" applyFont="1" applyFill="1" applyBorder="1" applyAlignment="1">
      <alignment horizontal="right" vertical="center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4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6" xfId="0" applyNumberFormat="1" applyFont="1" applyFill="1" applyBorder="1" applyAlignment="1" applyProtection="1">
      <alignment horizontal="right" vertical="center"/>
    </xf>
    <xf numFmtId="3" fontId="48" fillId="2" borderId="38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4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8" fontId="29" fillId="0" borderId="34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4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5" xfId="5" applyNumberFormat="1" applyFont="1" applyFill="1" applyBorder="1" applyAlignment="1" applyProtection="1">
      <alignment horizontal="right" vertical="center"/>
    </xf>
    <xf numFmtId="165" fontId="29" fillId="0" borderId="34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" fontId="29" fillId="0" borderId="34" xfId="5" applyNumberFormat="1" applyFont="1" applyBorder="1" applyAlignment="1" applyProtection="1">
      <alignment horizontal="left" vertical="center"/>
      <protection locked="0"/>
    </xf>
    <xf numFmtId="3" fontId="29" fillId="0" borderId="34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3" fontId="29" fillId="9" borderId="36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2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7" xfId="5" applyNumberFormat="1" applyFont="1" applyFill="1" applyBorder="1" applyAlignment="1" applyProtection="1">
      <alignment horizontal="right" vertical="center"/>
      <protection locked="0"/>
    </xf>
    <xf numFmtId="3" fontId="29" fillId="8" borderId="37" xfId="5" applyNumberFormat="1" applyFont="1" applyFill="1" applyBorder="1" applyAlignment="1" applyProtection="1">
      <alignment horizontal="right" vertical="center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10" borderId="37" xfId="5" applyNumberFormat="1" applyFont="1" applyFill="1" applyBorder="1" applyAlignment="1" applyProtection="1">
      <alignment horizontal="right" vertical="center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8" fontId="29" fillId="0" borderId="34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34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8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34" xfId="5" applyNumberFormat="1" applyFont="1" applyFill="1" applyBorder="1" applyAlignment="1" applyProtection="1">
      <alignment horizontal="right" vertical="center"/>
      <protection locked="0"/>
    </xf>
    <xf numFmtId="164" fontId="29" fillId="3" borderId="34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3" borderId="34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0" fontId="29" fillId="0" borderId="34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168" fontId="29" fillId="0" borderId="34" xfId="5" applyNumberFormat="1" applyFont="1" applyBorder="1" applyAlignment="1" applyProtection="1">
      <alignment horizontal="right" vertical="center"/>
      <protection locked="0"/>
    </xf>
    <xf numFmtId="168" fontId="29" fillId="3" borderId="34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4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34" xfId="0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5" xfId="0" applyNumberFormat="1" applyFont="1" applyFill="1" applyBorder="1" applyAlignment="1">
      <alignment horizontal="left" vertical="center" wrapText="1"/>
    </xf>
    <xf numFmtId="8" fontId="87" fillId="13" borderId="65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169" fontId="29" fillId="0" borderId="34" xfId="5" applyNumberFormat="1" applyFont="1" applyFill="1" applyBorder="1" applyAlignment="1" applyProtection="1">
      <alignment horizontal="right" vertical="center"/>
      <protection locked="0"/>
    </xf>
    <xf numFmtId="169" fontId="29" fillId="3" borderId="34" xfId="5" applyNumberFormat="1" applyFont="1" applyFill="1" applyBorder="1" applyAlignment="1" applyProtection="1">
      <alignment horizontal="right" vertical="center"/>
      <protection locked="0"/>
    </xf>
    <xf numFmtId="169" fontId="48" fillId="2" borderId="36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7" xfId="5" applyNumberFormat="1" applyFont="1" applyBorder="1" applyAlignment="1" applyProtection="1">
      <alignment horizontal="right" vertical="center"/>
      <protection locked="0"/>
    </xf>
    <xf numFmtId="164" fontId="29" fillId="0" borderId="68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 applyProtection="1"/>
    <xf numFmtId="0" fontId="113" fillId="0" borderId="0" xfId="0" applyFont="1"/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2" xfId="0" applyBorder="1" applyAlignment="1" applyProtection="1">
      <alignment horizontal="left" vertical="top" wrapText="1"/>
      <protection locked="0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6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0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7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59" xfId="5" applyFont="1" applyFill="1" applyBorder="1" applyAlignment="1">
      <alignment horizontal="center" vertical="center" wrapText="1"/>
    </xf>
    <xf numFmtId="0" fontId="24" fillId="2" borderId="67" xfId="5" applyFont="1" applyFill="1" applyBorder="1" applyAlignment="1">
      <alignment horizontal="center" vertical="center" wrapText="1"/>
    </xf>
    <xf numFmtId="0" fontId="24" fillId="2" borderId="64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0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5" borderId="59" xfId="0" applyNumberFormat="1" applyFont="1" applyFill="1" applyBorder="1" applyAlignment="1">
      <alignment horizontal="center" vertical="center" wrapText="1"/>
    </xf>
    <xf numFmtId="3" fontId="29" fillId="0" borderId="59" xfId="0" applyNumberFormat="1" applyFont="1" applyBorder="1" applyAlignment="1">
      <alignment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8" xfId="0" applyNumberFormat="1" applyFont="1" applyFill="1" applyBorder="1" applyAlignment="1">
      <alignment horizontal="center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59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7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7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0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0" xfId="5" applyNumberFormat="1" applyFont="1" applyFill="1" applyBorder="1" applyAlignment="1" applyProtection="1">
      <alignment horizontal="center" vertical="center"/>
      <protection locked="0"/>
    </xf>
    <xf numFmtId="3" fontId="24" fillId="5" borderId="61" xfId="5" applyNumberFormat="1" applyFont="1" applyFill="1" applyBorder="1" applyAlignment="1">
      <alignment horizontal="center" vertical="center" wrapText="1"/>
    </xf>
    <xf numFmtId="3" fontId="24" fillId="5" borderId="44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2" xfId="0" applyNumberFormat="1" applyFont="1" applyFill="1" applyBorder="1" applyAlignment="1">
      <alignment horizontal="center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7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5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4" xfId="0" applyNumberFormat="1" applyFont="1" applyFill="1" applyBorder="1" applyAlignment="1">
      <alignment horizontal="center" vertical="center" wrapText="1"/>
    </xf>
    <xf numFmtId="3" fontId="26" fillId="3" borderId="35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4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59" xfId="5" applyNumberFormat="1" applyFont="1" applyFill="1" applyBorder="1" applyAlignment="1">
      <alignment horizontal="center" vertical="center" wrapText="1"/>
    </xf>
    <xf numFmtId="166" fontId="24" fillId="2" borderId="64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2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4" xfId="0" applyNumberFormat="1" applyFont="1" applyFill="1" applyBorder="1" applyAlignment="1" applyProtection="1">
      <alignment horizontal="right" vertical="center"/>
      <protection locked="0"/>
    </xf>
    <xf numFmtId="167" fontId="48" fillId="2" borderId="36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4" xfId="0" applyNumberFormat="1" applyFont="1" applyFill="1" applyBorder="1" applyAlignment="1" applyProtection="1">
      <alignment horizontal="right" vertical="center"/>
      <protection locked="0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topLeftCell="A10" zoomScaleNormal="100" workbookViewId="0">
      <selection activeCell="C18" sqref="C18:D18"/>
    </sheetView>
  </sheetViews>
  <sheetFormatPr defaultColWidth="9.109375" defaultRowHeight="13.8" x14ac:dyDescent="0.3"/>
  <cols>
    <col min="1" max="1" width="1.6640625" style="467" customWidth="1"/>
    <col min="2" max="2" width="30.88671875" style="467" customWidth="1"/>
    <col min="3" max="3" width="20.6640625" style="467" customWidth="1"/>
    <col min="4" max="4" width="42.6640625" style="471" customWidth="1"/>
    <col min="5" max="5" width="0.88671875" style="471" customWidth="1"/>
    <col min="6" max="6" width="1.6640625" style="467" customWidth="1"/>
    <col min="7" max="18" width="10.6640625" style="467" customWidth="1"/>
    <col min="19" max="16384" width="9.109375" style="467"/>
  </cols>
  <sheetData>
    <row r="1" spans="1:8" ht="9.9" customHeight="1" thickTop="1" x14ac:dyDescent="0.3">
      <c r="A1" s="1"/>
      <c r="B1" s="2"/>
      <c r="C1" s="2"/>
      <c r="D1" s="3"/>
      <c r="E1" s="4"/>
      <c r="F1" s="5"/>
      <c r="G1" s="466"/>
      <c r="H1" s="466"/>
    </row>
    <row r="2" spans="1:8" ht="99.9" customHeight="1" x14ac:dyDescent="0.9">
      <c r="A2" s="7"/>
      <c r="B2" s="494" t="s">
        <v>0</v>
      </c>
      <c r="C2" s="495"/>
      <c r="D2" s="496"/>
      <c r="E2" s="8"/>
      <c r="F2" s="9"/>
      <c r="G2" s="466"/>
      <c r="H2" s="466"/>
    </row>
    <row r="3" spans="1:8" ht="30" customHeight="1" x14ac:dyDescent="0.3">
      <c r="A3" s="10"/>
      <c r="B3" s="497" t="s">
        <v>1</v>
      </c>
      <c r="C3" s="498"/>
      <c r="D3" s="498"/>
      <c r="E3" s="11"/>
      <c r="F3" s="9"/>
      <c r="G3" s="466"/>
      <c r="H3" s="466"/>
    </row>
    <row r="4" spans="1:8" ht="30" customHeight="1" x14ac:dyDescent="0.3">
      <c r="A4" s="10"/>
      <c r="B4" s="499">
        <v>2021</v>
      </c>
      <c r="C4" s="500"/>
      <c r="D4" s="501"/>
      <c r="E4" s="12"/>
      <c r="F4" s="9"/>
      <c r="G4" s="466"/>
      <c r="H4" s="466"/>
    </row>
    <row r="5" spans="1:8" ht="51.75" customHeight="1" x14ac:dyDescent="0.3">
      <c r="A5" s="7"/>
      <c r="B5" s="13"/>
      <c r="C5" s="13"/>
      <c r="D5" s="14"/>
      <c r="E5" s="14"/>
      <c r="F5" s="9"/>
      <c r="G5" s="466"/>
      <c r="H5" s="466"/>
    </row>
    <row r="6" spans="1:8" ht="50.25" customHeight="1" x14ac:dyDescent="0.35">
      <c r="A6" s="10"/>
      <c r="B6" s="502" t="s">
        <v>2</v>
      </c>
      <c r="C6" s="503"/>
      <c r="D6" s="503"/>
      <c r="E6" s="15"/>
      <c r="F6" s="9"/>
      <c r="G6" s="466"/>
      <c r="H6" s="466"/>
    </row>
    <row r="7" spans="1:8" ht="28.5" customHeight="1" x14ac:dyDescent="0.35">
      <c r="A7" s="10"/>
      <c r="B7" s="16" t="s">
        <v>3</v>
      </c>
      <c r="C7" s="17"/>
      <c r="D7" s="18"/>
      <c r="E7" s="19"/>
      <c r="F7" s="9"/>
      <c r="G7" s="466"/>
      <c r="H7" s="466"/>
    </row>
    <row r="8" spans="1:8" ht="28.5" customHeight="1" x14ac:dyDescent="0.3">
      <c r="A8" s="10"/>
      <c r="B8" s="16" t="s">
        <v>4</v>
      </c>
      <c r="C8" s="485"/>
      <c r="D8" s="485"/>
      <c r="E8" s="20"/>
      <c r="F8" s="9"/>
      <c r="G8" s="466"/>
      <c r="H8" s="466"/>
    </row>
    <row r="9" spans="1:8" ht="28.5" customHeight="1" x14ac:dyDescent="0.3">
      <c r="A9" s="10"/>
      <c r="B9" s="16" t="s">
        <v>5</v>
      </c>
      <c r="C9" s="486"/>
      <c r="D9" s="486"/>
      <c r="E9" s="20"/>
      <c r="F9" s="9"/>
      <c r="G9" s="466"/>
      <c r="H9" s="466"/>
    </row>
    <row r="10" spans="1:8" ht="28.5" customHeight="1" x14ac:dyDescent="0.3">
      <c r="A10" s="10"/>
      <c r="B10" s="16"/>
      <c r="C10" s="486"/>
      <c r="D10" s="486"/>
      <c r="E10" s="20"/>
      <c r="F10" s="9"/>
      <c r="G10" s="466"/>
      <c r="H10" s="466"/>
    </row>
    <row r="11" spans="1:8" ht="50.1" customHeight="1" x14ac:dyDescent="0.35">
      <c r="A11" s="10"/>
      <c r="B11" s="487" t="s">
        <v>6</v>
      </c>
      <c r="C11" s="487"/>
      <c r="D11" s="488"/>
      <c r="E11" s="20"/>
      <c r="F11" s="9"/>
      <c r="G11" s="466"/>
      <c r="H11" s="466"/>
    </row>
    <row r="12" spans="1:8" ht="24.75" customHeight="1" x14ac:dyDescent="0.35">
      <c r="A12" s="10"/>
      <c r="B12" s="489" t="s">
        <v>7</v>
      </c>
      <c r="C12" s="487"/>
      <c r="D12" s="487"/>
      <c r="E12" s="20"/>
      <c r="F12" s="9"/>
      <c r="G12" s="466"/>
    </row>
    <row r="13" spans="1:8" ht="28.5" customHeight="1" x14ac:dyDescent="0.3">
      <c r="A13" s="10"/>
      <c r="B13" s="21" t="str">
        <f>CONCATENATE("Em 1 de Janeiro de ",B4)</f>
        <v>Em 1 de Janeiro de 2021</v>
      </c>
      <c r="C13" s="22">
        <v>202</v>
      </c>
      <c r="D13" s="23"/>
      <c r="E13" s="20"/>
      <c r="F13" s="9"/>
      <c r="G13" s="466"/>
      <c r="H13" s="466"/>
    </row>
    <row r="14" spans="1:8" ht="28.5" customHeight="1" x14ac:dyDescent="0.3">
      <c r="A14" s="10"/>
      <c r="B14" s="21" t="str">
        <f>CONCATENATE("Em 31 de Dezembro de ",B4)</f>
        <v>Em 31 de Dezembro de 2021</v>
      </c>
      <c r="C14" s="24">
        <v>212</v>
      </c>
      <c r="D14" s="25"/>
      <c r="E14" s="20"/>
      <c r="F14" s="9"/>
      <c r="G14" s="466"/>
      <c r="H14" s="466"/>
    </row>
    <row r="15" spans="1:8" ht="14.25" customHeight="1" x14ac:dyDescent="0.3">
      <c r="A15" s="10"/>
      <c r="B15" s="21"/>
      <c r="C15" s="22"/>
      <c r="D15" s="25"/>
      <c r="E15" s="20"/>
      <c r="F15" s="9"/>
      <c r="G15" s="466"/>
      <c r="H15" s="466"/>
    </row>
    <row r="16" spans="1:8" ht="52.5" customHeight="1" x14ac:dyDescent="0.3">
      <c r="A16" s="10"/>
      <c r="B16" s="492" t="s">
        <v>547</v>
      </c>
      <c r="C16" s="493"/>
      <c r="D16" s="493"/>
      <c r="E16" s="20"/>
      <c r="F16" s="9"/>
      <c r="G16" s="466"/>
      <c r="H16" s="466"/>
    </row>
    <row r="17" spans="1:8" ht="24.75" customHeight="1" x14ac:dyDescent="0.35">
      <c r="A17" s="10"/>
      <c r="B17" s="490" t="s">
        <v>548</v>
      </c>
      <c r="C17" s="491"/>
      <c r="D17" s="491"/>
      <c r="E17" s="26"/>
      <c r="F17" s="9"/>
      <c r="G17" s="466"/>
      <c r="H17" s="466"/>
    </row>
    <row r="18" spans="1:8" ht="28.5" customHeight="1" x14ac:dyDescent="0.35">
      <c r="A18" s="10"/>
      <c r="B18" s="27" t="s">
        <v>8</v>
      </c>
      <c r="C18" s="485" t="s">
        <v>555</v>
      </c>
      <c r="D18" s="485"/>
      <c r="E18" s="26"/>
      <c r="F18" s="9"/>
      <c r="G18" s="466"/>
      <c r="H18" s="466"/>
    </row>
    <row r="19" spans="1:8" ht="28.5" customHeight="1" x14ac:dyDescent="0.3">
      <c r="A19" s="10"/>
      <c r="B19" s="6"/>
      <c r="C19" s="486"/>
      <c r="D19" s="486"/>
      <c r="E19" s="28"/>
      <c r="F19" s="9"/>
      <c r="G19" s="466"/>
      <c r="H19" s="466"/>
    </row>
    <row r="20" spans="1:8" ht="37.5" customHeight="1" x14ac:dyDescent="0.35">
      <c r="A20" s="10"/>
      <c r="B20" s="16" t="s">
        <v>9</v>
      </c>
      <c r="C20" s="485">
        <v>239791250</v>
      </c>
      <c r="D20" s="485"/>
      <c r="E20" s="29"/>
      <c r="F20" s="9"/>
      <c r="G20" s="466"/>
      <c r="H20" s="466"/>
    </row>
    <row r="21" spans="1:8" ht="28.5" customHeight="1" x14ac:dyDescent="0.3">
      <c r="A21" s="10"/>
      <c r="B21" s="16" t="s">
        <v>10</v>
      </c>
      <c r="C21" s="486" t="s">
        <v>556</v>
      </c>
      <c r="D21" s="486"/>
      <c r="E21" s="30"/>
      <c r="F21" s="9"/>
      <c r="G21" s="466"/>
      <c r="H21" s="466"/>
    </row>
    <row r="22" spans="1:8" ht="28.5" customHeight="1" x14ac:dyDescent="0.3">
      <c r="A22" s="10"/>
      <c r="B22" s="27" t="s">
        <v>11</v>
      </c>
      <c r="C22" s="486" t="s">
        <v>557</v>
      </c>
      <c r="D22" s="486"/>
      <c r="E22" s="30"/>
      <c r="F22" s="9"/>
      <c r="G22" s="466"/>
      <c r="H22" s="466"/>
    </row>
    <row r="23" spans="1:8" ht="50.1" customHeight="1" x14ac:dyDescent="0.3">
      <c r="A23" s="10"/>
      <c r="B23" s="31"/>
      <c r="C23" s="32"/>
      <c r="D23" s="33"/>
      <c r="E23" s="34"/>
      <c r="F23" s="9"/>
      <c r="G23" s="466"/>
      <c r="H23" s="466"/>
    </row>
    <row r="24" spans="1:8" ht="9.9" customHeight="1" thickBot="1" x14ac:dyDescent="0.4">
      <c r="A24" s="35"/>
      <c r="B24" s="36"/>
      <c r="C24" s="36"/>
      <c r="D24" s="37"/>
      <c r="E24" s="37"/>
      <c r="F24" s="38"/>
      <c r="G24" s="466"/>
      <c r="H24" s="466"/>
    </row>
    <row r="25" spans="1:8" ht="15" thickTop="1" x14ac:dyDescent="0.35">
      <c r="B25" s="468"/>
      <c r="C25" s="468"/>
      <c r="D25" s="469"/>
      <c r="E25" s="469"/>
      <c r="F25" s="466"/>
      <c r="G25" s="466"/>
      <c r="H25" s="466"/>
    </row>
    <row r="26" spans="1:8" x14ac:dyDescent="0.3">
      <c r="B26" s="466"/>
      <c r="C26" s="466"/>
      <c r="D26" s="470"/>
      <c r="E26" s="470"/>
      <c r="F26" s="466"/>
      <c r="G26" s="466"/>
      <c r="H26" s="466"/>
    </row>
    <row r="27" spans="1:8" x14ac:dyDescent="0.3">
      <c r="B27" s="466"/>
      <c r="C27" s="466"/>
      <c r="D27" s="470"/>
      <c r="E27" s="470"/>
      <c r="F27" s="466"/>
      <c r="G27" s="466"/>
      <c r="H27" s="466"/>
    </row>
    <row r="28" spans="1:8" x14ac:dyDescent="0.3">
      <c r="B28" s="466"/>
      <c r="C28" s="466"/>
      <c r="D28" s="470"/>
      <c r="E28" s="470"/>
      <c r="F28" s="466"/>
      <c r="G28" s="466"/>
      <c r="H28" s="466"/>
    </row>
    <row r="29" spans="1:8" x14ac:dyDescent="0.3">
      <c r="B29" s="466"/>
      <c r="C29" s="466"/>
      <c r="D29" s="470"/>
      <c r="E29" s="470"/>
      <c r="F29" s="466"/>
      <c r="G29" s="466"/>
      <c r="H29" s="466"/>
    </row>
    <row r="30" spans="1:8" x14ac:dyDescent="0.3">
      <c r="B30" s="466"/>
      <c r="C30" s="466"/>
      <c r="D30" s="470"/>
      <c r="E30" s="470"/>
      <c r="F30" s="466"/>
      <c r="G30" s="466"/>
      <c r="H30" s="466"/>
    </row>
    <row r="31" spans="1:8" x14ac:dyDescent="0.3">
      <c r="B31" s="466"/>
      <c r="C31" s="466"/>
      <c r="D31" s="470"/>
      <c r="E31" s="470"/>
      <c r="F31" s="466"/>
      <c r="G31" s="466"/>
      <c r="H31" s="466"/>
    </row>
    <row r="32" spans="1:8" x14ac:dyDescent="0.3">
      <c r="B32" s="466"/>
      <c r="C32" s="466"/>
      <c r="D32" s="470"/>
      <c r="E32" s="470"/>
      <c r="F32" s="466"/>
      <c r="G32" s="466"/>
      <c r="H32" s="466"/>
    </row>
    <row r="33" spans="2:8" x14ac:dyDescent="0.3">
      <c r="B33" s="466"/>
      <c r="C33" s="466"/>
      <c r="D33" s="470"/>
      <c r="E33" s="470"/>
      <c r="F33" s="466"/>
      <c r="G33" s="466"/>
      <c r="H33" s="466"/>
    </row>
    <row r="34" spans="2:8" x14ac:dyDescent="0.3">
      <c r="B34" s="466"/>
      <c r="C34" s="466"/>
      <c r="D34" s="470"/>
      <c r="E34" s="470"/>
      <c r="F34" s="466"/>
      <c r="G34" s="466"/>
      <c r="H34" s="466"/>
    </row>
    <row r="35" spans="2:8" x14ac:dyDescent="0.3">
      <c r="B35" s="466"/>
      <c r="C35" s="466"/>
      <c r="D35" s="470"/>
      <c r="E35" s="470"/>
      <c r="F35" s="466"/>
      <c r="G35" s="466"/>
      <c r="H35" s="466"/>
    </row>
    <row r="36" spans="2:8" x14ac:dyDescent="0.3">
      <c r="B36" s="466"/>
      <c r="C36" s="466"/>
      <c r="D36" s="470"/>
      <c r="E36" s="470"/>
      <c r="F36" s="466"/>
      <c r="G36" s="466"/>
      <c r="H36" s="466"/>
    </row>
    <row r="37" spans="2:8" x14ac:dyDescent="0.3">
      <c r="B37" s="466"/>
      <c r="C37" s="466"/>
      <c r="D37" s="470"/>
      <c r="E37" s="470"/>
      <c r="F37" s="466"/>
      <c r="G37" s="466"/>
      <c r="H37" s="466"/>
    </row>
    <row r="38" spans="2:8" x14ac:dyDescent="0.3">
      <c r="B38" s="466"/>
      <c r="C38" s="466"/>
      <c r="D38" s="470"/>
      <c r="E38" s="470"/>
      <c r="F38" s="466"/>
      <c r="G38" s="466"/>
      <c r="H38" s="466"/>
    </row>
    <row r="39" spans="2:8" x14ac:dyDescent="0.3">
      <c r="B39" s="466"/>
      <c r="C39" s="466"/>
      <c r="D39" s="470"/>
      <c r="E39" s="470"/>
      <c r="F39" s="466"/>
      <c r="G39" s="466"/>
      <c r="H39" s="466"/>
    </row>
    <row r="40" spans="2:8" x14ac:dyDescent="0.3">
      <c r="B40" s="466"/>
      <c r="C40" s="466"/>
      <c r="D40" s="470"/>
      <c r="E40" s="470"/>
      <c r="F40" s="466"/>
      <c r="G40" s="466"/>
      <c r="H40" s="466"/>
    </row>
    <row r="41" spans="2:8" x14ac:dyDescent="0.3">
      <c r="B41" s="466"/>
      <c r="C41" s="466"/>
      <c r="D41" s="470"/>
      <c r="E41" s="470"/>
      <c r="F41" s="466"/>
      <c r="G41" s="466"/>
      <c r="H41" s="466"/>
    </row>
    <row r="42" spans="2:8" x14ac:dyDescent="0.3">
      <c r="B42" s="466"/>
      <c r="C42" s="466"/>
      <c r="D42" s="470"/>
      <c r="E42" s="470"/>
      <c r="F42" s="466"/>
      <c r="G42" s="466"/>
      <c r="H42" s="466"/>
    </row>
    <row r="43" spans="2:8" x14ac:dyDescent="0.3">
      <c r="B43" s="466"/>
      <c r="C43" s="466"/>
      <c r="D43" s="470"/>
      <c r="E43" s="470"/>
      <c r="F43" s="466"/>
      <c r="G43" s="466"/>
      <c r="H43" s="466"/>
    </row>
    <row r="44" spans="2:8" x14ac:dyDescent="0.3">
      <c r="B44" s="466"/>
      <c r="C44" s="466"/>
      <c r="D44" s="470"/>
      <c r="E44" s="470"/>
      <c r="F44" s="466"/>
      <c r="G44" s="466"/>
      <c r="H44" s="466"/>
    </row>
    <row r="45" spans="2:8" x14ac:dyDescent="0.3">
      <c r="B45" s="466"/>
      <c r="C45" s="466"/>
      <c r="D45" s="470"/>
      <c r="E45" s="470"/>
      <c r="F45" s="466"/>
      <c r="G45" s="466"/>
      <c r="H45" s="466"/>
    </row>
    <row r="46" spans="2:8" x14ac:dyDescent="0.3">
      <c r="B46" s="466"/>
      <c r="C46" s="466"/>
      <c r="D46" s="470"/>
      <c r="E46" s="470"/>
      <c r="F46" s="466"/>
      <c r="G46" s="466"/>
      <c r="H46" s="466"/>
    </row>
    <row r="47" spans="2:8" x14ac:dyDescent="0.3">
      <c r="B47" s="466"/>
      <c r="C47" s="466"/>
      <c r="D47" s="470"/>
      <c r="E47" s="470"/>
      <c r="F47" s="466"/>
      <c r="G47" s="466"/>
      <c r="H47" s="466"/>
    </row>
    <row r="48" spans="2:8" x14ac:dyDescent="0.3">
      <c r="B48" s="466"/>
      <c r="C48" s="466"/>
      <c r="D48" s="470"/>
      <c r="E48" s="470"/>
      <c r="F48" s="466"/>
      <c r="G48" s="466"/>
      <c r="H48" s="466"/>
    </row>
    <row r="49" spans="2:8" x14ac:dyDescent="0.3">
      <c r="B49" s="466"/>
      <c r="C49" s="466"/>
      <c r="D49" s="470"/>
      <c r="E49" s="470"/>
      <c r="F49" s="466"/>
      <c r="G49" s="466"/>
      <c r="H49" s="466"/>
    </row>
    <row r="50" spans="2:8" x14ac:dyDescent="0.3">
      <c r="B50" s="466"/>
      <c r="C50" s="466"/>
      <c r="D50" s="470"/>
      <c r="E50" s="470"/>
      <c r="F50" s="466"/>
      <c r="G50" s="466"/>
      <c r="H50" s="466"/>
    </row>
    <row r="51" spans="2:8" x14ac:dyDescent="0.3">
      <c r="B51" s="466"/>
      <c r="C51" s="466"/>
      <c r="D51" s="470"/>
      <c r="E51" s="470"/>
      <c r="F51" s="466"/>
      <c r="G51" s="466"/>
      <c r="H51" s="466"/>
    </row>
    <row r="52" spans="2:8" x14ac:dyDescent="0.3">
      <c r="B52" s="466"/>
      <c r="C52" s="466"/>
      <c r="D52" s="470"/>
      <c r="E52" s="470"/>
      <c r="F52" s="466"/>
      <c r="G52" s="466"/>
      <c r="H52" s="466"/>
    </row>
    <row r="53" spans="2:8" x14ac:dyDescent="0.3">
      <c r="B53" s="466"/>
      <c r="C53" s="466"/>
      <c r="D53" s="470"/>
      <c r="E53" s="470"/>
      <c r="F53" s="466"/>
      <c r="G53" s="466"/>
      <c r="H53" s="466"/>
    </row>
    <row r="54" spans="2:8" x14ac:dyDescent="0.3">
      <c r="B54" s="466"/>
      <c r="C54" s="466"/>
      <c r="D54" s="470"/>
      <c r="E54" s="470"/>
      <c r="F54" s="466"/>
      <c r="G54" s="466"/>
      <c r="H54" s="466"/>
    </row>
    <row r="55" spans="2:8" x14ac:dyDescent="0.3">
      <c r="B55" s="466"/>
      <c r="C55" s="466"/>
      <c r="D55" s="470"/>
      <c r="E55" s="470"/>
      <c r="F55" s="466"/>
      <c r="G55" s="466"/>
      <c r="H55" s="466"/>
    </row>
    <row r="56" spans="2:8" x14ac:dyDescent="0.3">
      <c r="B56" s="466"/>
      <c r="C56" s="466"/>
      <c r="D56" s="470"/>
      <c r="E56" s="470"/>
      <c r="F56" s="466"/>
      <c r="G56" s="466"/>
      <c r="H56" s="466"/>
    </row>
    <row r="57" spans="2:8" x14ac:dyDescent="0.3">
      <c r="B57" s="466"/>
      <c r="C57" s="466"/>
      <c r="D57" s="470"/>
      <c r="E57" s="470"/>
      <c r="F57" s="466"/>
      <c r="G57" s="466"/>
      <c r="H57" s="466"/>
    </row>
    <row r="58" spans="2:8" x14ac:dyDescent="0.3">
      <c r="B58" s="466"/>
      <c r="C58" s="466"/>
      <c r="D58" s="470"/>
      <c r="E58" s="470"/>
      <c r="F58" s="466"/>
      <c r="G58" s="466"/>
      <c r="H58" s="466"/>
    </row>
    <row r="59" spans="2:8" x14ac:dyDescent="0.3">
      <c r="B59" s="466"/>
      <c r="C59" s="466"/>
      <c r="D59" s="470"/>
      <c r="E59" s="470"/>
      <c r="F59" s="466"/>
      <c r="G59" s="466"/>
      <c r="H59" s="466"/>
    </row>
    <row r="60" spans="2:8" x14ac:dyDescent="0.3">
      <c r="B60" s="466"/>
      <c r="C60" s="466"/>
      <c r="D60" s="470"/>
      <c r="E60" s="470"/>
      <c r="F60" s="466"/>
      <c r="G60" s="466"/>
      <c r="H60" s="466"/>
    </row>
    <row r="61" spans="2:8" x14ac:dyDescent="0.3">
      <c r="B61" s="466"/>
      <c r="C61" s="466"/>
      <c r="D61" s="470"/>
      <c r="E61" s="470"/>
      <c r="F61" s="466"/>
      <c r="G61" s="466"/>
      <c r="H61" s="466"/>
    </row>
    <row r="62" spans="2:8" x14ac:dyDescent="0.3">
      <c r="B62" s="466"/>
      <c r="C62" s="466"/>
      <c r="D62" s="470"/>
      <c r="E62" s="470"/>
      <c r="F62" s="466"/>
      <c r="G62" s="466"/>
      <c r="H62" s="466"/>
    </row>
    <row r="63" spans="2:8" x14ac:dyDescent="0.3">
      <c r="B63" s="466"/>
      <c r="C63" s="466"/>
      <c r="D63" s="470"/>
      <c r="E63" s="470"/>
      <c r="F63" s="466"/>
      <c r="G63" s="466"/>
      <c r="H63" s="466"/>
    </row>
    <row r="64" spans="2:8" x14ac:dyDescent="0.3">
      <c r="B64" s="466"/>
      <c r="C64" s="466"/>
      <c r="D64" s="470"/>
      <c r="E64" s="470"/>
      <c r="F64" s="466"/>
      <c r="G64" s="466"/>
      <c r="H64" s="466"/>
    </row>
    <row r="65" spans="2:8" x14ac:dyDescent="0.3">
      <c r="B65" s="466"/>
      <c r="C65" s="466"/>
      <c r="D65" s="470"/>
      <c r="E65" s="470"/>
      <c r="F65" s="466"/>
      <c r="G65" s="466"/>
      <c r="H65" s="466"/>
    </row>
    <row r="66" spans="2:8" x14ac:dyDescent="0.3">
      <c r="B66" s="466"/>
      <c r="C66" s="466"/>
      <c r="D66" s="470"/>
      <c r="E66" s="470"/>
      <c r="F66" s="466"/>
      <c r="G66" s="466"/>
      <c r="H66" s="466"/>
    </row>
    <row r="67" spans="2:8" x14ac:dyDescent="0.3">
      <c r="B67" s="466"/>
      <c r="C67" s="466"/>
      <c r="D67" s="470"/>
      <c r="E67" s="470"/>
      <c r="F67" s="466"/>
      <c r="G67" s="466"/>
      <c r="H67" s="466"/>
    </row>
    <row r="68" spans="2:8" x14ac:dyDescent="0.3">
      <c r="B68" s="466"/>
      <c r="C68" s="466"/>
      <c r="D68" s="470"/>
      <c r="E68" s="470"/>
      <c r="F68" s="466"/>
      <c r="G68" s="466"/>
      <c r="H68" s="466"/>
    </row>
    <row r="69" spans="2:8" x14ac:dyDescent="0.3">
      <c r="B69" s="466"/>
      <c r="C69" s="466"/>
      <c r="D69" s="470"/>
      <c r="E69" s="470"/>
      <c r="F69" s="466"/>
      <c r="G69" s="466"/>
      <c r="H69" s="466"/>
    </row>
    <row r="70" spans="2:8" x14ac:dyDescent="0.3">
      <c r="B70" s="466"/>
      <c r="C70" s="466"/>
      <c r="D70" s="470"/>
      <c r="E70" s="470"/>
      <c r="F70" s="466"/>
      <c r="G70" s="466"/>
      <c r="H70" s="466"/>
    </row>
    <row r="71" spans="2:8" x14ac:dyDescent="0.3">
      <c r="B71" s="466"/>
      <c r="C71" s="466"/>
      <c r="D71" s="470"/>
      <c r="E71" s="470"/>
      <c r="F71" s="466"/>
      <c r="G71" s="466"/>
      <c r="H71" s="466"/>
    </row>
    <row r="72" spans="2:8" x14ac:dyDescent="0.3">
      <c r="B72" s="466"/>
      <c r="C72" s="466"/>
      <c r="D72" s="470"/>
      <c r="E72" s="470"/>
      <c r="F72" s="466"/>
      <c r="G72" s="466"/>
      <c r="H72" s="466"/>
    </row>
    <row r="73" spans="2:8" x14ac:dyDescent="0.3">
      <c r="B73" s="466"/>
      <c r="C73" s="466"/>
      <c r="D73" s="470"/>
      <c r="E73" s="470"/>
      <c r="F73" s="466"/>
      <c r="G73" s="466"/>
      <c r="H73" s="466"/>
    </row>
    <row r="74" spans="2:8" x14ac:dyDescent="0.3">
      <c r="B74" s="466"/>
      <c r="C74" s="466"/>
      <c r="D74" s="470"/>
      <c r="E74" s="470"/>
      <c r="F74" s="466"/>
      <c r="G74" s="466"/>
      <c r="H74" s="466"/>
    </row>
    <row r="75" spans="2:8" x14ac:dyDescent="0.3">
      <c r="B75" s="466"/>
      <c r="C75" s="466"/>
      <c r="D75" s="470"/>
      <c r="E75" s="470"/>
      <c r="F75" s="466"/>
      <c r="G75" s="466"/>
      <c r="H75" s="466"/>
    </row>
    <row r="76" spans="2:8" x14ac:dyDescent="0.3">
      <c r="B76" s="466"/>
      <c r="C76" s="466"/>
      <c r="D76" s="470"/>
      <c r="E76" s="470"/>
      <c r="F76" s="466"/>
      <c r="G76" s="466"/>
      <c r="H76" s="466"/>
    </row>
    <row r="77" spans="2:8" x14ac:dyDescent="0.3">
      <c r="B77" s="466"/>
      <c r="C77" s="466"/>
      <c r="D77" s="470"/>
      <c r="E77" s="470"/>
      <c r="F77" s="466"/>
      <c r="G77" s="466"/>
      <c r="H77" s="466"/>
    </row>
    <row r="78" spans="2:8" x14ac:dyDescent="0.3">
      <c r="B78" s="466"/>
      <c r="C78" s="466"/>
      <c r="D78" s="470"/>
      <c r="E78" s="470"/>
      <c r="F78" s="466"/>
      <c r="G78" s="466"/>
      <c r="H78" s="466"/>
    </row>
    <row r="79" spans="2:8" x14ac:dyDescent="0.3">
      <c r="B79" s="466"/>
      <c r="C79" s="466"/>
      <c r="D79" s="470"/>
      <c r="E79" s="470"/>
      <c r="F79" s="466"/>
      <c r="G79" s="466"/>
      <c r="H79" s="466"/>
    </row>
    <row r="80" spans="2:8" x14ac:dyDescent="0.3">
      <c r="B80" s="466"/>
      <c r="C80" s="466"/>
      <c r="D80" s="470"/>
      <c r="E80" s="470"/>
      <c r="F80" s="466"/>
      <c r="G80" s="466"/>
      <c r="H80" s="466"/>
    </row>
    <row r="81" spans="2:8" x14ac:dyDescent="0.3">
      <c r="B81" s="466"/>
      <c r="C81" s="466"/>
      <c r="D81" s="470"/>
      <c r="E81" s="470"/>
      <c r="F81" s="466"/>
      <c r="G81" s="466"/>
      <c r="H81" s="466"/>
    </row>
    <row r="82" spans="2:8" x14ac:dyDescent="0.3">
      <c r="B82" s="466"/>
      <c r="C82" s="466"/>
      <c r="D82" s="470"/>
      <c r="E82" s="470"/>
      <c r="F82" s="466"/>
      <c r="G82" s="466"/>
      <c r="H82" s="466"/>
    </row>
    <row r="83" spans="2:8" x14ac:dyDescent="0.3">
      <c r="B83" s="466"/>
      <c r="C83" s="466"/>
      <c r="D83" s="470"/>
      <c r="E83" s="470"/>
      <c r="F83" s="466"/>
      <c r="G83" s="466"/>
      <c r="H83" s="466"/>
    </row>
    <row r="84" spans="2:8" x14ac:dyDescent="0.3">
      <c r="B84" s="466"/>
      <c r="C84" s="466"/>
      <c r="D84" s="470"/>
      <c r="E84" s="470"/>
      <c r="F84" s="466"/>
      <c r="G84" s="466"/>
      <c r="H84" s="466"/>
    </row>
    <row r="85" spans="2:8" x14ac:dyDescent="0.3">
      <c r="B85" s="466"/>
      <c r="C85" s="466"/>
      <c r="D85" s="470"/>
      <c r="E85" s="470"/>
      <c r="F85" s="466"/>
      <c r="G85" s="466"/>
      <c r="H85" s="466"/>
    </row>
    <row r="86" spans="2:8" x14ac:dyDescent="0.3">
      <c r="B86" s="466"/>
      <c r="C86" s="466"/>
      <c r="D86" s="470"/>
      <c r="E86" s="470"/>
      <c r="F86" s="466"/>
      <c r="G86" s="466"/>
      <c r="H86" s="466"/>
    </row>
    <row r="87" spans="2:8" x14ac:dyDescent="0.3">
      <c r="B87" s="466"/>
      <c r="C87" s="466"/>
      <c r="D87" s="470"/>
      <c r="E87" s="470"/>
      <c r="F87" s="466"/>
      <c r="G87" s="466"/>
      <c r="H87" s="466"/>
    </row>
    <row r="88" spans="2:8" x14ac:dyDescent="0.3">
      <c r="B88" s="466"/>
      <c r="C88" s="466"/>
      <c r="D88" s="470"/>
      <c r="E88" s="470"/>
      <c r="F88" s="466"/>
      <c r="G88" s="466"/>
      <c r="H88" s="466"/>
    </row>
    <row r="89" spans="2:8" x14ac:dyDescent="0.3">
      <c r="B89" s="466"/>
      <c r="C89" s="466"/>
      <c r="D89" s="470"/>
      <c r="E89" s="470"/>
      <c r="F89" s="466"/>
      <c r="G89" s="466"/>
      <c r="H89" s="466"/>
    </row>
    <row r="90" spans="2:8" x14ac:dyDescent="0.3">
      <c r="B90" s="466"/>
      <c r="C90" s="466"/>
      <c r="D90" s="470"/>
      <c r="E90" s="470"/>
      <c r="F90" s="466"/>
      <c r="G90" s="466"/>
      <c r="H90" s="466"/>
    </row>
    <row r="91" spans="2:8" x14ac:dyDescent="0.3">
      <c r="B91" s="466"/>
      <c r="C91" s="466"/>
      <c r="D91" s="470"/>
      <c r="E91" s="470"/>
      <c r="F91" s="466"/>
      <c r="G91" s="466"/>
      <c r="H91" s="466"/>
    </row>
    <row r="92" spans="2:8" x14ac:dyDescent="0.3">
      <c r="B92" s="466"/>
      <c r="C92" s="466"/>
      <c r="D92" s="470"/>
      <c r="E92" s="470"/>
      <c r="F92" s="466"/>
      <c r="G92" s="466"/>
      <c r="H92" s="466"/>
    </row>
    <row r="93" spans="2:8" x14ac:dyDescent="0.3">
      <c r="B93" s="466"/>
      <c r="C93" s="466"/>
      <c r="D93" s="470"/>
      <c r="E93" s="470"/>
      <c r="F93" s="466"/>
      <c r="G93" s="466"/>
      <c r="H93" s="466"/>
    </row>
    <row r="94" spans="2:8" x14ac:dyDescent="0.3">
      <c r="B94" s="466"/>
      <c r="C94" s="466"/>
      <c r="D94" s="470"/>
      <c r="E94" s="470"/>
      <c r="F94" s="466"/>
      <c r="G94" s="466"/>
      <c r="H94" s="466"/>
    </row>
    <row r="95" spans="2:8" x14ac:dyDescent="0.3">
      <c r="B95" s="466"/>
      <c r="C95" s="466"/>
      <c r="D95" s="470"/>
      <c r="E95" s="470"/>
      <c r="F95" s="466"/>
      <c r="G95" s="466"/>
      <c r="H95" s="466"/>
    </row>
    <row r="96" spans="2:8" x14ac:dyDescent="0.3">
      <c r="B96" s="466"/>
      <c r="C96" s="466"/>
      <c r="D96" s="470"/>
      <c r="E96" s="470"/>
      <c r="F96" s="466"/>
      <c r="G96" s="466"/>
      <c r="H96" s="466"/>
    </row>
    <row r="97" spans="2:8" x14ac:dyDescent="0.3">
      <c r="B97" s="466"/>
      <c r="C97" s="466"/>
      <c r="D97" s="470"/>
      <c r="E97" s="470"/>
      <c r="F97" s="466"/>
      <c r="G97" s="466"/>
      <c r="H97" s="466"/>
    </row>
    <row r="98" spans="2:8" x14ac:dyDescent="0.3">
      <c r="B98" s="466"/>
      <c r="C98" s="466"/>
      <c r="D98" s="470"/>
      <c r="E98" s="470"/>
      <c r="F98" s="466"/>
      <c r="G98" s="466"/>
      <c r="H98" s="466"/>
    </row>
    <row r="99" spans="2:8" x14ac:dyDescent="0.3">
      <c r="B99" s="466"/>
      <c r="C99" s="466"/>
      <c r="D99" s="470"/>
      <c r="E99" s="470"/>
      <c r="F99" s="466"/>
      <c r="G99" s="466"/>
      <c r="H99" s="466"/>
    </row>
    <row r="100" spans="2:8" x14ac:dyDescent="0.3">
      <c r="B100" s="466"/>
      <c r="C100" s="466"/>
      <c r="D100" s="470"/>
      <c r="E100" s="470"/>
      <c r="F100" s="466"/>
      <c r="G100" s="466"/>
      <c r="H100" s="466"/>
    </row>
    <row r="101" spans="2:8" x14ac:dyDescent="0.3">
      <c r="B101" s="466"/>
      <c r="C101" s="466"/>
      <c r="D101" s="470"/>
      <c r="E101" s="470"/>
      <c r="F101" s="466"/>
      <c r="G101" s="466"/>
      <c r="H101" s="466"/>
    </row>
    <row r="102" spans="2:8" x14ac:dyDescent="0.3">
      <c r="B102" s="466"/>
      <c r="C102" s="466"/>
      <c r="D102" s="470"/>
      <c r="E102" s="470"/>
      <c r="F102" s="466"/>
      <c r="G102" s="466"/>
      <c r="H102" s="466"/>
    </row>
    <row r="103" spans="2:8" x14ac:dyDescent="0.3">
      <c r="B103" s="466"/>
      <c r="C103" s="466"/>
      <c r="D103" s="470"/>
      <c r="E103" s="470"/>
      <c r="F103" s="466"/>
      <c r="G103" s="466"/>
      <c r="H103" s="466"/>
    </row>
    <row r="104" spans="2:8" x14ac:dyDescent="0.3">
      <c r="B104" s="466"/>
      <c r="C104" s="466"/>
      <c r="D104" s="470"/>
      <c r="E104" s="470"/>
      <c r="F104" s="466"/>
      <c r="G104" s="466"/>
      <c r="H104" s="466"/>
    </row>
    <row r="105" spans="2:8" x14ac:dyDescent="0.3">
      <c r="B105" s="466"/>
      <c r="C105" s="466"/>
      <c r="D105" s="470"/>
      <c r="E105" s="470"/>
      <c r="F105" s="466"/>
      <c r="G105" s="466"/>
      <c r="H105" s="466"/>
    </row>
    <row r="106" spans="2:8" x14ac:dyDescent="0.3">
      <c r="B106" s="466"/>
      <c r="C106" s="466"/>
      <c r="D106" s="470"/>
      <c r="E106" s="470"/>
      <c r="F106" s="466"/>
      <c r="G106" s="466"/>
      <c r="H106" s="466"/>
    </row>
    <row r="107" spans="2:8" x14ac:dyDescent="0.3">
      <c r="B107" s="466"/>
      <c r="C107" s="466"/>
      <c r="D107" s="470"/>
      <c r="E107" s="470"/>
      <c r="F107" s="466"/>
      <c r="G107" s="466"/>
      <c r="H107" s="466"/>
    </row>
    <row r="108" spans="2:8" x14ac:dyDescent="0.3">
      <c r="B108" s="466"/>
      <c r="C108" s="466"/>
      <c r="D108" s="470"/>
      <c r="E108" s="470"/>
      <c r="F108" s="466"/>
      <c r="G108" s="466"/>
      <c r="H108" s="466"/>
    </row>
    <row r="109" spans="2:8" x14ac:dyDescent="0.3">
      <c r="B109" s="466"/>
      <c r="C109" s="466"/>
      <c r="D109" s="470"/>
      <c r="E109" s="470"/>
      <c r="F109" s="466"/>
      <c r="G109" s="466"/>
      <c r="H109" s="466"/>
    </row>
    <row r="110" spans="2:8" x14ac:dyDescent="0.3">
      <c r="B110" s="466"/>
      <c r="C110" s="466"/>
      <c r="D110" s="470"/>
      <c r="E110" s="470"/>
      <c r="F110" s="466"/>
      <c r="G110" s="466"/>
      <c r="H110" s="466"/>
    </row>
    <row r="111" spans="2:8" x14ac:dyDescent="0.3">
      <c r="B111" s="466"/>
      <c r="C111" s="466"/>
      <c r="D111" s="470"/>
      <c r="E111" s="470"/>
      <c r="F111" s="466"/>
      <c r="G111" s="466"/>
      <c r="H111" s="466"/>
    </row>
    <row r="112" spans="2:8" x14ac:dyDescent="0.3">
      <c r="B112" s="466"/>
      <c r="C112" s="466"/>
      <c r="D112" s="470"/>
      <c r="E112" s="470"/>
      <c r="F112" s="466"/>
      <c r="G112" s="466"/>
      <c r="H112" s="466"/>
    </row>
    <row r="113" spans="2:8" x14ac:dyDescent="0.3">
      <c r="B113" s="466"/>
      <c r="C113" s="466"/>
      <c r="D113" s="470"/>
      <c r="E113" s="470"/>
      <c r="F113" s="466"/>
      <c r="G113" s="466"/>
      <c r="H113" s="466"/>
    </row>
    <row r="114" spans="2:8" x14ac:dyDescent="0.3">
      <c r="B114" s="466"/>
      <c r="C114" s="466"/>
      <c r="D114" s="470"/>
      <c r="E114" s="470"/>
      <c r="F114" s="466"/>
      <c r="G114" s="466"/>
      <c r="H114" s="466"/>
    </row>
    <row r="115" spans="2:8" x14ac:dyDescent="0.3">
      <c r="B115" s="466"/>
      <c r="C115" s="466"/>
      <c r="D115" s="470"/>
      <c r="E115" s="470"/>
      <c r="F115" s="466"/>
      <c r="G115" s="466"/>
      <c r="H115" s="466"/>
    </row>
    <row r="116" spans="2:8" x14ac:dyDescent="0.3">
      <c r="B116" s="466"/>
      <c r="C116" s="466"/>
      <c r="D116" s="470"/>
      <c r="E116" s="470"/>
      <c r="F116" s="466"/>
      <c r="G116" s="466"/>
      <c r="H116" s="466"/>
    </row>
    <row r="117" spans="2:8" x14ac:dyDescent="0.3">
      <c r="B117" s="466"/>
      <c r="C117" s="466"/>
      <c r="D117" s="470"/>
      <c r="E117" s="470"/>
      <c r="F117" s="466"/>
      <c r="G117" s="466"/>
      <c r="H117" s="466"/>
    </row>
    <row r="118" spans="2:8" x14ac:dyDescent="0.3">
      <c r="B118" s="466"/>
      <c r="C118" s="466"/>
      <c r="D118" s="470"/>
      <c r="E118" s="470"/>
      <c r="F118" s="466"/>
      <c r="G118" s="466"/>
      <c r="H118" s="466"/>
    </row>
    <row r="119" spans="2:8" x14ac:dyDescent="0.3">
      <c r="B119" s="466"/>
      <c r="C119" s="466"/>
      <c r="D119" s="470"/>
      <c r="E119" s="470"/>
      <c r="F119" s="466"/>
      <c r="G119" s="466"/>
      <c r="H119" s="466"/>
    </row>
    <row r="120" spans="2:8" x14ac:dyDescent="0.3">
      <c r="B120" s="466"/>
      <c r="C120" s="466"/>
      <c r="D120" s="470"/>
      <c r="E120" s="470"/>
      <c r="F120" s="466"/>
      <c r="G120" s="466"/>
      <c r="H120" s="466"/>
    </row>
    <row r="121" spans="2:8" x14ac:dyDescent="0.3">
      <c r="B121" s="466"/>
      <c r="C121" s="466"/>
      <c r="D121" s="470"/>
      <c r="E121" s="470"/>
      <c r="F121" s="466"/>
      <c r="G121" s="466"/>
      <c r="H121" s="466"/>
    </row>
    <row r="122" spans="2:8" x14ac:dyDescent="0.3">
      <c r="B122" s="466"/>
      <c r="C122" s="466"/>
      <c r="D122" s="470"/>
      <c r="E122" s="470"/>
      <c r="F122" s="466"/>
      <c r="G122" s="466"/>
      <c r="H122" s="466"/>
    </row>
    <row r="123" spans="2:8" x14ac:dyDescent="0.3">
      <c r="B123" s="466"/>
      <c r="C123" s="466"/>
      <c r="D123" s="470"/>
      <c r="E123" s="470"/>
      <c r="F123" s="466"/>
      <c r="G123" s="466"/>
      <c r="H123" s="466"/>
    </row>
    <row r="124" spans="2:8" x14ac:dyDescent="0.3">
      <c r="B124" s="466"/>
      <c r="C124" s="466"/>
      <c r="D124" s="470"/>
      <c r="E124" s="470"/>
      <c r="F124" s="466"/>
      <c r="G124" s="466"/>
      <c r="H124" s="466"/>
    </row>
    <row r="125" spans="2:8" x14ac:dyDescent="0.3">
      <c r="B125" s="466"/>
      <c r="C125" s="466"/>
      <c r="D125" s="470"/>
      <c r="E125" s="470"/>
      <c r="F125" s="466"/>
      <c r="G125" s="466"/>
      <c r="H125" s="466"/>
    </row>
    <row r="126" spans="2:8" x14ac:dyDescent="0.3">
      <c r="B126" s="466"/>
      <c r="C126" s="466"/>
      <c r="D126" s="470"/>
      <c r="E126" s="470"/>
      <c r="F126" s="466"/>
      <c r="G126" s="466"/>
      <c r="H126" s="466"/>
    </row>
    <row r="127" spans="2:8" x14ac:dyDescent="0.3">
      <c r="B127" s="466"/>
      <c r="C127" s="466"/>
      <c r="D127" s="470"/>
      <c r="E127" s="470"/>
      <c r="F127" s="466"/>
      <c r="G127" s="466"/>
      <c r="H127" s="466"/>
    </row>
    <row r="128" spans="2:8" x14ac:dyDescent="0.3">
      <c r="B128" s="466"/>
      <c r="C128" s="466"/>
      <c r="D128" s="470"/>
      <c r="E128" s="470"/>
      <c r="F128" s="466"/>
      <c r="G128" s="466"/>
      <c r="H128" s="466"/>
    </row>
    <row r="129" spans="2:8" x14ac:dyDescent="0.3">
      <c r="B129" s="466"/>
      <c r="C129" s="466"/>
      <c r="D129" s="470"/>
      <c r="E129" s="470"/>
      <c r="F129" s="466"/>
      <c r="G129" s="466"/>
      <c r="H129" s="466"/>
    </row>
    <row r="130" spans="2:8" x14ac:dyDescent="0.3">
      <c r="B130" s="466"/>
      <c r="C130" s="466"/>
      <c r="D130" s="470"/>
      <c r="E130" s="470"/>
      <c r="F130" s="466"/>
      <c r="G130" s="466"/>
      <c r="H130" s="466"/>
    </row>
    <row r="131" spans="2:8" x14ac:dyDescent="0.3">
      <c r="B131" s="466"/>
      <c r="C131" s="466"/>
      <c r="D131" s="470"/>
      <c r="E131" s="470"/>
      <c r="F131" s="466"/>
      <c r="G131" s="466"/>
      <c r="H131" s="466"/>
    </row>
    <row r="132" spans="2:8" x14ac:dyDescent="0.3">
      <c r="B132" s="466"/>
      <c r="C132" s="466"/>
      <c r="D132" s="470"/>
      <c r="E132" s="470"/>
      <c r="F132" s="466"/>
      <c r="G132" s="466"/>
      <c r="H132" s="466"/>
    </row>
    <row r="133" spans="2:8" x14ac:dyDescent="0.3">
      <c r="B133" s="466"/>
      <c r="C133" s="466"/>
      <c r="D133" s="470"/>
      <c r="E133" s="470"/>
      <c r="F133" s="466"/>
      <c r="G133" s="466"/>
      <c r="H133" s="466"/>
    </row>
    <row r="134" spans="2:8" x14ac:dyDescent="0.3">
      <c r="B134" s="466"/>
      <c r="C134" s="466"/>
      <c r="D134" s="470"/>
      <c r="E134" s="470"/>
      <c r="F134" s="466"/>
      <c r="G134" s="466"/>
      <c r="H134" s="466"/>
    </row>
    <row r="135" spans="2:8" x14ac:dyDescent="0.3">
      <c r="B135" s="466"/>
      <c r="C135" s="466"/>
      <c r="D135" s="470"/>
      <c r="E135" s="470"/>
      <c r="F135" s="466"/>
      <c r="G135" s="466"/>
      <c r="H135" s="466"/>
    </row>
    <row r="136" spans="2:8" x14ac:dyDescent="0.3">
      <c r="B136" s="466"/>
      <c r="C136" s="466"/>
      <c r="D136" s="470"/>
      <c r="E136" s="470"/>
      <c r="F136" s="466"/>
      <c r="G136" s="466"/>
      <c r="H136" s="466"/>
    </row>
    <row r="137" spans="2:8" x14ac:dyDescent="0.3">
      <c r="B137" s="466"/>
      <c r="C137" s="466"/>
      <c r="D137" s="470"/>
      <c r="E137" s="470"/>
      <c r="F137" s="466"/>
      <c r="G137" s="466"/>
      <c r="H137" s="466"/>
    </row>
    <row r="138" spans="2:8" x14ac:dyDescent="0.3">
      <c r="B138" s="466"/>
      <c r="C138" s="466"/>
      <c r="D138" s="470"/>
      <c r="E138" s="470"/>
      <c r="F138" s="466"/>
      <c r="G138" s="466"/>
      <c r="H138" s="466"/>
    </row>
    <row r="139" spans="2:8" x14ac:dyDescent="0.3">
      <c r="B139" s="466"/>
      <c r="C139" s="466"/>
      <c r="D139" s="470"/>
      <c r="E139" s="470"/>
      <c r="F139" s="466"/>
      <c r="G139" s="466"/>
      <c r="H139" s="466"/>
    </row>
    <row r="140" spans="2:8" x14ac:dyDescent="0.3">
      <c r="B140" s="466"/>
      <c r="C140" s="466"/>
      <c r="D140" s="470"/>
      <c r="E140" s="470"/>
      <c r="F140" s="466"/>
      <c r="G140" s="466"/>
      <c r="H140" s="466"/>
    </row>
    <row r="141" spans="2:8" x14ac:dyDescent="0.3">
      <c r="B141" s="466"/>
      <c r="C141" s="466"/>
      <c r="D141" s="470"/>
      <c r="E141" s="470"/>
      <c r="F141" s="466"/>
      <c r="G141" s="466"/>
      <c r="H141" s="466"/>
    </row>
    <row r="142" spans="2:8" x14ac:dyDescent="0.3">
      <c r="B142" s="466"/>
      <c r="C142" s="466"/>
      <c r="D142" s="470"/>
      <c r="E142" s="470"/>
      <c r="F142" s="466"/>
      <c r="G142" s="466"/>
      <c r="H142" s="466"/>
    </row>
    <row r="143" spans="2:8" x14ac:dyDescent="0.3">
      <c r="B143" s="466"/>
      <c r="C143" s="466"/>
      <c r="D143" s="470"/>
      <c r="E143" s="470"/>
      <c r="F143" s="466"/>
      <c r="G143" s="466"/>
      <c r="H143" s="466"/>
    </row>
    <row r="144" spans="2:8" x14ac:dyDescent="0.3">
      <c r="B144" s="466"/>
      <c r="C144" s="466"/>
      <c r="D144" s="470"/>
      <c r="E144" s="470"/>
      <c r="F144" s="466"/>
      <c r="G144" s="466"/>
      <c r="H144" s="466"/>
    </row>
    <row r="145" spans="2:8" x14ac:dyDescent="0.3">
      <c r="B145" s="466"/>
      <c r="C145" s="466"/>
      <c r="D145" s="470"/>
      <c r="E145" s="470"/>
      <c r="F145" s="466"/>
      <c r="G145" s="466"/>
      <c r="H145" s="466"/>
    </row>
    <row r="146" spans="2:8" x14ac:dyDescent="0.3">
      <c r="B146" s="466"/>
      <c r="C146" s="466"/>
      <c r="D146" s="470"/>
      <c r="E146" s="470"/>
      <c r="F146" s="466"/>
      <c r="G146" s="466"/>
      <c r="H146" s="466"/>
    </row>
    <row r="147" spans="2:8" x14ac:dyDescent="0.3">
      <c r="B147" s="466"/>
      <c r="C147" s="466"/>
      <c r="D147" s="470"/>
      <c r="E147" s="470"/>
      <c r="F147" s="466"/>
      <c r="G147" s="466"/>
      <c r="H147" s="466"/>
    </row>
    <row r="148" spans="2:8" x14ac:dyDescent="0.3">
      <c r="B148" s="466"/>
      <c r="C148" s="466"/>
      <c r="D148" s="470"/>
      <c r="E148" s="470"/>
      <c r="F148" s="466"/>
      <c r="G148" s="466"/>
      <c r="H148" s="466"/>
    </row>
    <row r="149" spans="2:8" x14ac:dyDescent="0.3">
      <c r="B149" s="466"/>
      <c r="C149" s="466"/>
      <c r="D149" s="470"/>
      <c r="E149" s="470"/>
      <c r="F149" s="466"/>
      <c r="G149" s="466"/>
      <c r="H149" s="466"/>
    </row>
    <row r="150" spans="2:8" x14ac:dyDescent="0.3">
      <c r="B150" s="466"/>
      <c r="C150" s="466"/>
      <c r="D150" s="470"/>
      <c r="E150" s="470"/>
      <c r="F150" s="466"/>
      <c r="G150" s="466"/>
      <c r="H150" s="466"/>
    </row>
    <row r="151" spans="2:8" x14ac:dyDescent="0.3">
      <c r="B151" s="466"/>
      <c r="C151" s="466"/>
      <c r="D151" s="470"/>
      <c r="E151" s="470"/>
      <c r="F151" s="466"/>
      <c r="G151" s="466"/>
      <c r="H151" s="466"/>
    </row>
    <row r="152" spans="2:8" x14ac:dyDescent="0.3">
      <c r="B152" s="466"/>
      <c r="C152" s="466"/>
      <c r="D152" s="470"/>
      <c r="E152" s="470"/>
      <c r="F152" s="466"/>
      <c r="G152" s="466"/>
      <c r="H152" s="466"/>
    </row>
    <row r="153" spans="2:8" x14ac:dyDescent="0.3">
      <c r="B153" s="466"/>
      <c r="C153" s="466"/>
      <c r="D153" s="470"/>
      <c r="E153" s="470"/>
      <c r="F153" s="466"/>
      <c r="G153" s="466"/>
      <c r="H153" s="466"/>
    </row>
    <row r="154" spans="2:8" x14ac:dyDescent="0.3">
      <c r="B154" s="466"/>
      <c r="C154" s="466"/>
      <c r="D154" s="470"/>
      <c r="E154" s="470"/>
      <c r="F154" s="466"/>
      <c r="G154" s="466"/>
      <c r="H154" s="466"/>
    </row>
    <row r="155" spans="2:8" x14ac:dyDescent="0.3">
      <c r="B155" s="466"/>
      <c r="C155" s="466"/>
      <c r="D155" s="470"/>
      <c r="E155" s="470"/>
      <c r="F155" s="466"/>
      <c r="G155" s="466"/>
      <c r="H155" s="466"/>
    </row>
    <row r="156" spans="2:8" x14ac:dyDescent="0.3">
      <c r="B156" s="466"/>
      <c r="C156" s="466"/>
      <c r="D156" s="470"/>
      <c r="E156" s="470"/>
      <c r="F156" s="466"/>
      <c r="G156" s="466"/>
      <c r="H156" s="466"/>
    </row>
    <row r="157" spans="2:8" x14ac:dyDescent="0.3">
      <c r="B157" s="466"/>
      <c r="C157" s="466"/>
      <c r="D157" s="470"/>
      <c r="E157" s="470"/>
      <c r="F157" s="466"/>
      <c r="G157" s="466"/>
      <c r="H157" s="466"/>
    </row>
    <row r="158" spans="2:8" x14ac:dyDescent="0.3">
      <c r="B158" s="466"/>
      <c r="C158" s="466"/>
      <c r="D158" s="470"/>
      <c r="E158" s="470"/>
      <c r="F158" s="466"/>
      <c r="G158" s="466"/>
      <c r="H158" s="466"/>
    </row>
    <row r="159" spans="2:8" x14ac:dyDescent="0.3">
      <c r="B159" s="466"/>
      <c r="C159" s="466"/>
      <c r="D159" s="470"/>
      <c r="E159" s="470"/>
      <c r="F159" s="466"/>
      <c r="G159" s="466"/>
      <c r="H159" s="466"/>
    </row>
    <row r="160" spans="2:8" x14ac:dyDescent="0.3">
      <c r="B160" s="466"/>
      <c r="C160" s="466"/>
      <c r="D160" s="470"/>
      <c r="E160" s="470"/>
      <c r="F160" s="466"/>
      <c r="G160" s="466"/>
      <c r="H160" s="466"/>
    </row>
    <row r="161" spans="2:8" x14ac:dyDescent="0.3">
      <c r="B161" s="466"/>
      <c r="C161" s="466"/>
      <c r="D161" s="470"/>
      <c r="E161" s="470"/>
      <c r="F161" s="466"/>
      <c r="G161" s="466"/>
      <c r="H161" s="466"/>
    </row>
    <row r="162" spans="2:8" x14ac:dyDescent="0.3">
      <c r="B162" s="466"/>
      <c r="C162" s="466"/>
      <c r="D162" s="470"/>
      <c r="E162" s="470"/>
      <c r="F162" s="466"/>
      <c r="G162" s="466"/>
      <c r="H162" s="466"/>
    </row>
    <row r="163" spans="2:8" x14ac:dyDescent="0.3">
      <c r="B163" s="466"/>
      <c r="C163" s="466"/>
      <c r="D163" s="470"/>
      <c r="E163" s="470"/>
      <c r="F163" s="466"/>
      <c r="G163" s="466"/>
      <c r="H163" s="466"/>
    </row>
    <row r="164" spans="2:8" x14ac:dyDescent="0.3">
      <c r="B164" s="466"/>
      <c r="C164" s="466"/>
      <c r="D164" s="470"/>
      <c r="E164" s="470"/>
      <c r="F164" s="466"/>
      <c r="G164" s="466"/>
      <c r="H164" s="466"/>
    </row>
    <row r="165" spans="2:8" x14ac:dyDescent="0.3">
      <c r="B165" s="466"/>
      <c r="C165" s="466"/>
      <c r="D165" s="470"/>
      <c r="E165" s="470"/>
      <c r="F165" s="466"/>
      <c r="G165" s="466"/>
      <c r="H165" s="466"/>
    </row>
    <row r="166" spans="2:8" x14ac:dyDescent="0.3">
      <c r="B166" s="466"/>
      <c r="C166" s="466"/>
      <c r="D166" s="470"/>
      <c r="E166" s="470"/>
      <c r="F166" s="466"/>
      <c r="G166" s="466"/>
      <c r="H166" s="466"/>
    </row>
    <row r="167" spans="2:8" x14ac:dyDescent="0.3">
      <c r="B167" s="466"/>
      <c r="C167" s="466"/>
      <c r="D167" s="470"/>
      <c r="E167" s="470"/>
      <c r="F167" s="466"/>
      <c r="G167" s="466"/>
      <c r="H167" s="466"/>
    </row>
    <row r="168" spans="2:8" x14ac:dyDescent="0.3">
      <c r="B168" s="466"/>
      <c r="C168" s="466"/>
      <c r="D168" s="470"/>
      <c r="E168" s="470"/>
      <c r="F168" s="466"/>
      <c r="G168" s="466"/>
      <c r="H168" s="466"/>
    </row>
    <row r="169" spans="2:8" x14ac:dyDescent="0.3">
      <c r="B169" s="466"/>
      <c r="C169" s="466"/>
      <c r="D169" s="470"/>
      <c r="E169" s="470"/>
      <c r="F169" s="466"/>
      <c r="G169" s="466"/>
      <c r="H169" s="466"/>
    </row>
    <row r="170" spans="2:8" x14ac:dyDescent="0.3">
      <c r="B170" s="466"/>
      <c r="C170" s="466"/>
      <c r="D170" s="470"/>
      <c r="E170" s="470"/>
      <c r="F170" s="466"/>
      <c r="G170" s="466"/>
      <c r="H170" s="466"/>
    </row>
    <row r="171" spans="2:8" x14ac:dyDescent="0.3">
      <c r="B171" s="466"/>
      <c r="C171" s="466"/>
      <c r="D171" s="470"/>
      <c r="E171" s="470"/>
      <c r="F171" s="466"/>
      <c r="G171" s="466"/>
      <c r="H171" s="466"/>
    </row>
    <row r="172" spans="2:8" x14ac:dyDescent="0.3">
      <c r="B172" s="466"/>
      <c r="C172" s="466"/>
      <c r="D172" s="470"/>
      <c r="E172" s="470"/>
      <c r="F172" s="466"/>
      <c r="G172" s="466"/>
      <c r="H172" s="466"/>
    </row>
    <row r="173" spans="2:8" x14ac:dyDescent="0.3">
      <c r="B173" s="466"/>
      <c r="C173" s="466"/>
      <c r="D173" s="470"/>
      <c r="E173" s="470"/>
      <c r="F173" s="466"/>
      <c r="G173" s="466"/>
      <c r="H173" s="466"/>
    </row>
    <row r="174" spans="2:8" x14ac:dyDescent="0.3">
      <c r="B174" s="466"/>
      <c r="C174" s="466"/>
      <c r="D174" s="470"/>
      <c r="E174" s="470"/>
      <c r="F174" s="466"/>
      <c r="G174" s="466"/>
      <c r="H174" s="466"/>
    </row>
    <row r="175" spans="2:8" x14ac:dyDescent="0.3">
      <c r="B175" s="466"/>
      <c r="C175" s="466"/>
      <c r="D175" s="470"/>
      <c r="E175" s="470"/>
      <c r="F175" s="466"/>
      <c r="G175" s="466"/>
      <c r="H175" s="466"/>
    </row>
    <row r="176" spans="2:8" x14ac:dyDescent="0.3">
      <c r="B176" s="466"/>
      <c r="C176" s="466"/>
      <c r="D176" s="470"/>
      <c r="E176" s="470"/>
      <c r="F176" s="466"/>
      <c r="G176" s="466"/>
      <c r="H176" s="466"/>
    </row>
    <row r="177" spans="2:8" x14ac:dyDescent="0.3">
      <c r="B177" s="466"/>
      <c r="C177" s="466"/>
      <c r="D177" s="470"/>
      <c r="E177" s="470"/>
      <c r="F177" s="466"/>
      <c r="G177" s="466"/>
      <c r="H177" s="466"/>
    </row>
    <row r="178" spans="2:8" x14ac:dyDescent="0.3">
      <c r="B178" s="466"/>
      <c r="C178" s="466"/>
      <c r="D178" s="470"/>
      <c r="E178" s="470"/>
      <c r="F178" s="466"/>
      <c r="G178" s="466"/>
      <c r="H178" s="466"/>
    </row>
    <row r="179" spans="2:8" x14ac:dyDescent="0.3">
      <c r="B179" s="466"/>
      <c r="C179" s="466"/>
      <c r="D179" s="470"/>
      <c r="E179" s="470"/>
      <c r="F179" s="466"/>
      <c r="G179" s="466"/>
      <c r="H179" s="466"/>
    </row>
    <row r="180" spans="2:8" x14ac:dyDescent="0.3">
      <c r="B180" s="466"/>
      <c r="C180" s="466"/>
      <c r="D180" s="470"/>
      <c r="E180" s="470"/>
      <c r="F180" s="466"/>
      <c r="G180" s="466"/>
      <c r="H180" s="466"/>
    </row>
    <row r="181" spans="2:8" x14ac:dyDescent="0.3">
      <c r="B181" s="466"/>
      <c r="C181" s="466"/>
      <c r="D181" s="470"/>
      <c r="E181" s="470"/>
      <c r="F181" s="466"/>
      <c r="G181" s="466"/>
      <c r="H181" s="466"/>
    </row>
    <row r="182" spans="2:8" x14ac:dyDescent="0.3">
      <c r="B182" s="466"/>
      <c r="C182" s="466"/>
      <c r="D182" s="470"/>
      <c r="E182" s="470"/>
      <c r="F182" s="466"/>
      <c r="G182" s="466"/>
      <c r="H182" s="466"/>
    </row>
    <row r="183" spans="2:8" x14ac:dyDescent="0.3">
      <c r="B183" s="466"/>
      <c r="C183" s="466"/>
      <c r="D183" s="470"/>
      <c r="E183" s="470"/>
      <c r="F183" s="466"/>
      <c r="G183" s="466"/>
      <c r="H183" s="466"/>
    </row>
    <row r="184" spans="2:8" x14ac:dyDescent="0.3">
      <c r="B184" s="466"/>
      <c r="C184" s="466"/>
      <c r="D184" s="470"/>
      <c r="E184" s="470"/>
      <c r="F184" s="466"/>
      <c r="G184" s="466"/>
      <c r="H184" s="466"/>
    </row>
    <row r="185" spans="2:8" x14ac:dyDescent="0.3">
      <c r="B185" s="466"/>
      <c r="C185" s="466"/>
      <c r="D185" s="470"/>
      <c r="E185" s="470"/>
      <c r="F185" s="466"/>
      <c r="G185" s="466"/>
      <c r="H185" s="466"/>
    </row>
    <row r="186" spans="2:8" x14ac:dyDescent="0.3">
      <c r="B186" s="466"/>
      <c r="C186" s="466"/>
      <c r="D186" s="470"/>
      <c r="E186" s="470"/>
      <c r="F186" s="466"/>
      <c r="G186" s="466"/>
      <c r="H186" s="466"/>
    </row>
    <row r="187" spans="2:8" x14ac:dyDescent="0.3">
      <c r="B187" s="466"/>
      <c r="C187" s="466"/>
      <c r="D187" s="470"/>
      <c r="E187" s="470"/>
      <c r="F187" s="466"/>
      <c r="G187" s="466"/>
      <c r="H187" s="466"/>
    </row>
    <row r="188" spans="2:8" x14ac:dyDescent="0.3">
      <c r="B188" s="466"/>
      <c r="C188" s="466"/>
      <c r="D188" s="470"/>
      <c r="E188" s="470"/>
      <c r="F188" s="466"/>
      <c r="G188" s="466"/>
      <c r="H188" s="466"/>
    </row>
    <row r="189" spans="2:8" x14ac:dyDescent="0.3">
      <c r="B189" s="466"/>
      <c r="C189" s="466"/>
      <c r="D189" s="470"/>
      <c r="E189" s="470"/>
      <c r="F189" s="466"/>
      <c r="G189" s="466"/>
      <c r="H189" s="466"/>
    </row>
    <row r="190" spans="2:8" x14ac:dyDescent="0.3">
      <c r="B190" s="466"/>
      <c r="C190" s="466"/>
      <c r="D190" s="470"/>
      <c r="E190" s="470"/>
      <c r="F190" s="466"/>
      <c r="G190" s="466"/>
      <c r="H190" s="466"/>
    </row>
    <row r="191" spans="2:8" x14ac:dyDescent="0.3">
      <c r="B191" s="466"/>
      <c r="C191" s="466"/>
      <c r="D191" s="470"/>
      <c r="E191" s="470"/>
      <c r="F191" s="466"/>
      <c r="G191" s="466"/>
      <c r="H191" s="466"/>
    </row>
    <row r="192" spans="2:8" x14ac:dyDescent="0.3">
      <c r="B192" s="466"/>
      <c r="C192" s="466"/>
      <c r="D192" s="470"/>
      <c r="E192" s="470"/>
      <c r="F192" s="466"/>
      <c r="G192" s="466"/>
      <c r="H192" s="466"/>
    </row>
    <row r="193" spans="2:8" x14ac:dyDescent="0.3">
      <c r="B193" s="466"/>
      <c r="C193" s="466"/>
      <c r="D193" s="470"/>
      <c r="E193" s="470"/>
      <c r="F193" s="466"/>
      <c r="G193" s="466"/>
      <c r="H193" s="466"/>
    </row>
    <row r="194" spans="2:8" x14ac:dyDescent="0.3">
      <c r="B194" s="466"/>
      <c r="C194" s="466"/>
      <c r="D194" s="470"/>
      <c r="E194" s="470"/>
      <c r="F194" s="466"/>
      <c r="G194" s="466"/>
      <c r="H194" s="466"/>
    </row>
    <row r="195" spans="2:8" x14ac:dyDescent="0.3">
      <c r="B195" s="466"/>
      <c r="C195" s="466"/>
      <c r="D195" s="470"/>
      <c r="E195" s="470"/>
      <c r="F195" s="466"/>
      <c r="G195" s="466"/>
      <c r="H195" s="466"/>
    </row>
    <row r="196" spans="2:8" x14ac:dyDescent="0.3">
      <c r="B196" s="466"/>
      <c r="C196" s="466"/>
      <c r="D196" s="470"/>
      <c r="E196" s="470"/>
      <c r="F196" s="466"/>
      <c r="G196" s="466"/>
      <c r="H196" s="466"/>
    </row>
    <row r="197" spans="2:8" x14ac:dyDescent="0.3">
      <c r="B197" s="466"/>
      <c r="C197" s="466"/>
      <c r="D197" s="470"/>
      <c r="E197" s="470"/>
      <c r="F197" s="466"/>
      <c r="G197" s="466"/>
      <c r="H197" s="466"/>
    </row>
    <row r="198" spans="2:8" x14ac:dyDescent="0.3">
      <c r="B198" s="466"/>
      <c r="C198" s="466"/>
      <c r="D198" s="470"/>
      <c r="E198" s="470"/>
      <c r="F198" s="466"/>
      <c r="G198" s="466"/>
      <c r="H198" s="466"/>
    </row>
    <row r="199" spans="2:8" x14ac:dyDescent="0.3">
      <c r="B199" s="466"/>
      <c r="C199" s="466"/>
      <c r="D199" s="470"/>
      <c r="E199" s="470"/>
      <c r="F199" s="466"/>
      <c r="G199" s="466"/>
      <c r="H199" s="466"/>
    </row>
    <row r="200" spans="2:8" x14ac:dyDescent="0.3">
      <c r="B200" s="466"/>
      <c r="C200" s="466"/>
      <c r="D200" s="470"/>
      <c r="E200" s="470"/>
      <c r="F200" s="466"/>
      <c r="G200" s="466"/>
      <c r="H200" s="466"/>
    </row>
    <row r="201" spans="2:8" x14ac:dyDescent="0.3">
      <c r="B201" s="466"/>
      <c r="C201" s="466"/>
      <c r="D201" s="470"/>
      <c r="E201" s="470"/>
      <c r="F201" s="466"/>
      <c r="G201" s="466"/>
      <c r="H201" s="466"/>
    </row>
    <row r="202" spans="2:8" x14ac:dyDescent="0.3">
      <c r="B202" s="466"/>
      <c r="C202" s="466"/>
      <c r="D202" s="470"/>
      <c r="E202" s="470"/>
      <c r="F202" s="466"/>
      <c r="G202" s="466"/>
      <c r="H202" s="466"/>
    </row>
    <row r="203" spans="2:8" x14ac:dyDescent="0.3">
      <c r="B203" s="466"/>
      <c r="C203" s="466"/>
      <c r="D203" s="470"/>
      <c r="E203" s="470"/>
      <c r="F203" s="466"/>
      <c r="G203" s="466"/>
      <c r="H203" s="466"/>
    </row>
    <row r="204" spans="2:8" x14ac:dyDescent="0.3">
      <c r="B204" s="466"/>
      <c r="C204" s="466"/>
      <c r="D204" s="470"/>
      <c r="E204" s="470"/>
      <c r="F204" s="466"/>
      <c r="G204" s="466"/>
      <c r="H204" s="466"/>
    </row>
    <row r="205" spans="2:8" x14ac:dyDescent="0.3">
      <c r="B205" s="466"/>
      <c r="C205" s="466"/>
      <c r="D205" s="470"/>
      <c r="E205" s="470"/>
      <c r="F205" s="466"/>
      <c r="G205" s="466"/>
      <c r="H205" s="466"/>
    </row>
    <row r="206" spans="2:8" x14ac:dyDescent="0.3">
      <c r="B206" s="466"/>
      <c r="C206" s="466"/>
      <c r="D206" s="470"/>
      <c r="E206" s="470"/>
      <c r="F206" s="466"/>
      <c r="G206" s="466"/>
      <c r="H206" s="466"/>
    </row>
    <row r="207" spans="2:8" x14ac:dyDescent="0.3">
      <c r="B207" s="466"/>
      <c r="C207" s="466"/>
      <c r="D207" s="470"/>
      <c r="E207" s="470"/>
      <c r="F207" s="466"/>
      <c r="G207" s="466"/>
      <c r="H207" s="466"/>
    </row>
    <row r="208" spans="2:8" x14ac:dyDescent="0.3">
      <c r="B208" s="466"/>
      <c r="C208" s="466"/>
      <c r="D208" s="470"/>
      <c r="E208" s="470"/>
      <c r="F208" s="466"/>
      <c r="G208" s="466"/>
      <c r="H208" s="466"/>
    </row>
    <row r="209" spans="2:8" x14ac:dyDescent="0.3">
      <c r="B209" s="466"/>
      <c r="C209" s="466"/>
      <c r="D209" s="470"/>
      <c r="E209" s="470"/>
      <c r="F209" s="466"/>
      <c r="G209" s="466"/>
      <c r="H209" s="466"/>
    </row>
    <row r="210" spans="2:8" x14ac:dyDescent="0.3">
      <c r="B210" s="466"/>
      <c r="C210" s="466"/>
      <c r="D210" s="470"/>
      <c r="E210" s="470"/>
      <c r="F210" s="466"/>
      <c r="G210" s="466"/>
      <c r="H210" s="466"/>
    </row>
    <row r="211" spans="2:8" x14ac:dyDescent="0.3">
      <c r="B211" s="466"/>
      <c r="C211" s="466"/>
      <c r="D211" s="470"/>
      <c r="E211" s="470"/>
      <c r="F211" s="466"/>
      <c r="G211" s="466"/>
      <c r="H211" s="466"/>
    </row>
    <row r="212" spans="2:8" x14ac:dyDescent="0.3">
      <c r="B212" s="466"/>
      <c r="C212" s="466"/>
      <c r="D212" s="470"/>
      <c r="E212" s="470"/>
      <c r="F212" s="466"/>
      <c r="G212" s="466"/>
      <c r="H212" s="466"/>
    </row>
    <row r="213" spans="2:8" x14ac:dyDescent="0.3">
      <c r="B213" s="466"/>
      <c r="C213" s="466"/>
      <c r="D213" s="470"/>
      <c r="E213" s="470"/>
      <c r="F213" s="466"/>
      <c r="G213" s="466"/>
      <c r="H213" s="466"/>
    </row>
    <row r="214" spans="2:8" x14ac:dyDescent="0.3">
      <c r="B214" s="466"/>
      <c r="C214" s="466"/>
      <c r="D214" s="470"/>
      <c r="E214" s="470"/>
      <c r="F214" s="466"/>
      <c r="G214" s="466"/>
      <c r="H214" s="466"/>
    </row>
    <row r="215" spans="2:8" x14ac:dyDescent="0.3">
      <c r="B215" s="466"/>
      <c r="C215" s="466"/>
      <c r="D215" s="470"/>
      <c r="E215" s="470"/>
      <c r="F215" s="466"/>
      <c r="G215" s="466"/>
      <c r="H215" s="466"/>
    </row>
    <row r="216" spans="2:8" x14ac:dyDescent="0.3">
      <c r="B216" s="466"/>
      <c r="C216" s="466"/>
      <c r="D216" s="470"/>
      <c r="E216" s="470"/>
      <c r="F216" s="466"/>
      <c r="G216" s="466"/>
      <c r="H216" s="466"/>
    </row>
    <row r="217" spans="2:8" x14ac:dyDescent="0.3">
      <c r="B217" s="466"/>
      <c r="C217" s="466"/>
      <c r="D217" s="470"/>
      <c r="E217" s="470"/>
      <c r="F217" s="466"/>
      <c r="G217" s="466"/>
      <c r="H217" s="466"/>
    </row>
    <row r="218" spans="2:8" x14ac:dyDescent="0.3">
      <c r="B218" s="466"/>
      <c r="C218" s="466"/>
      <c r="D218" s="470"/>
      <c r="E218" s="470"/>
      <c r="F218" s="466"/>
      <c r="G218" s="466"/>
      <c r="H218" s="466"/>
    </row>
    <row r="219" spans="2:8" x14ac:dyDescent="0.3">
      <c r="B219" s="466"/>
      <c r="C219" s="466"/>
      <c r="D219" s="470"/>
      <c r="E219" s="470"/>
      <c r="F219" s="466"/>
      <c r="G219" s="466"/>
      <c r="H219" s="466"/>
    </row>
    <row r="220" spans="2:8" x14ac:dyDescent="0.3">
      <c r="B220" s="466"/>
      <c r="C220" s="466"/>
      <c r="D220" s="470"/>
      <c r="E220" s="470"/>
      <c r="F220" s="466"/>
      <c r="G220" s="466"/>
      <c r="H220" s="466"/>
    </row>
    <row r="221" spans="2:8" x14ac:dyDescent="0.3">
      <c r="B221" s="466"/>
      <c r="C221" s="466"/>
      <c r="D221" s="470"/>
      <c r="E221" s="470"/>
      <c r="F221" s="466"/>
      <c r="G221" s="466"/>
      <c r="H221" s="466"/>
    </row>
    <row r="222" spans="2:8" x14ac:dyDescent="0.3">
      <c r="B222" s="466"/>
      <c r="C222" s="466"/>
      <c r="D222" s="470"/>
      <c r="E222" s="470"/>
      <c r="F222" s="466"/>
      <c r="G222" s="466"/>
      <c r="H222" s="466"/>
    </row>
    <row r="223" spans="2:8" x14ac:dyDescent="0.3">
      <c r="B223" s="466"/>
      <c r="C223" s="466"/>
      <c r="D223" s="470"/>
      <c r="E223" s="470"/>
      <c r="F223" s="466"/>
      <c r="G223" s="466"/>
      <c r="H223" s="466"/>
    </row>
    <row r="224" spans="2:8" x14ac:dyDescent="0.3">
      <c r="B224" s="466"/>
      <c r="C224" s="466"/>
      <c r="D224" s="470"/>
      <c r="E224" s="470"/>
      <c r="F224" s="466"/>
      <c r="G224" s="466"/>
      <c r="H224" s="466"/>
    </row>
    <row r="225" spans="2:8" x14ac:dyDescent="0.3">
      <c r="B225" s="466"/>
      <c r="C225" s="466"/>
      <c r="D225" s="470"/>
      <c r="E225" s="470"/>
      <c r="F225" s="466"/>
      <c r="G225" s="466"/>
      <c r="H225" s="466"/>
    </row>
    <row r="226" spans="2:8" x14ac:dyDescent="0.3">
      <c r="B226" s="466"/>
      <c r="C226" s="466"/>
      <c r="D226" s="470"/>
      <c r="E226" s="470"/>
      <c r="F226" s="466"/>
      <c r="G226" s="466"/>
      <c r="H226" s="466"/>
    </row>
    <row r="227" spans="2:8" x14ac:dyDescent="0.3">
      <c r="B227" s="466"/>
      <c r="C227" s="466"/>
      <c r="D227" s="470"/>
      <c r="E227" s="470"/>
      <c r="F227" s="466"/>
      <c r="G227" s="466"/>
      <c r="H227" s="466"/>
    </row>
    <row r="228" spans="2:8" x14ac:dyDescent="0.3">
      <c r="B228" s="466"/>
      <c r="C228" s="466"/>
      <c r="D228" s="470"/>
      <c r="E228" s="470"/>
      <c r="F228" s="466"/>
      <c r="G228" s="466"/>
      <c r="H228" s="466"/>
    </row>
    <row r="229" spans="2:8" x14ac:dyDescent="0.3">
      <c r="B229" s="466"/>
      <c r="C229" s="466"/>
      <c r="D229" s="470"/>
      <c r="E229" s="470"/>
      <c r="F229" s="466"/>
      <c r="G229" s="466"/>
      <c r="H229" s="466"/>
    </row>
    <row r="230" spans="2:8" x14ac:dyDescent="0.3">
      <c r="B230" s="466"/>
      <c r="C230" s="466"/>
      <c r="D230" s="470"/>
      <c r="E230" s="470"/>
      <c r="F230" s="466"/>
      <c r="G230" s="466"/>
      <c r="H230" s="466"/>
    </row>
    <row r="231" spans="2:8" x14ac:dyDescent="0.3">
      <c r="B231" s="466"/>
      <c r="C231" s="466"/>
      <c r="D231" s="470"/>
      <c r="E231" s="470"/>
      <c r="F231" s="466"/>
      <c r="G231" s="466"/>
      <c r="H231" s="466"/>
    </row>
    <row r="232" spans="2:8" x14ac:dyDescent="0.3">
      <c r="B232" s="466"/>
      <c r="C232" s="466"/>
      <c r="D232" s="470"/>
      <c r="E232" s="470"/>
      <c r="F232" s="466"/>
      <c r="G232" s="466"/>
      <c r="H232" s="466"/>
    </row>
    <row r="233" spans="2:8" x14ac:dyDescent="0.3">
      <c r="B233" s="466"/>
      <c r="C233" s="466"/>
      <c r="D233" s="470"/>
      <c r="E233" s="470"/>
      <c r="F233" s="466"/>
      <c r="G233" s="466"/>
      <c r="H233" s="466"/>
    </row>
    <row r="234" spans="2:8" x14ac:dyDescent="0.3">
      <c r="B234" s="466"/>
      <c r="C234" s="466"/>
      <c r="D234" s="470"/>
      <c r="E234" s="470"/>
      <c r="F234" s="466"/>
      <c r="G234" s="466"/>
      <c r="H234" s="466"/>
    </row>
    <row r="235" spans="2:8" x14ac:dyDescent="0.3">
      <c r="B235" s="466"/>
      <c r="C235" s="466"/>
      <c r="D235" s="470"/>
      <c r="E235" s="470"/>
      <c r="F235" s="466"/>
      <c r="G235" s="466"/>
      <c r="H235" s="466"/>
    </row>
    <row r="236" spans="2:8" x14ac:dyDescent="0.3">
      <c r="B236" s="466"/>
      <c r="C236" s="466"/>
      <c r="D236" s="470"/>
      <c r="E236" s="470"/>
      <c r="F236" s="466"/>
      <c r="G236" s="466"/>
      <c r="H236" s="466"/>
    </row>
    <row r="237" spans="2:8" x14ac:dyDescent="0.3">
      <c r="B237" s="466"/>
      <c r="C237" s="466"/>
      <c r="D237" s="470"/>
      <c r="E237" s="470"/>
      <c r="F237" s="466"/>
      <c r="G237" s="466"/>
      <c r="H237" s="466"/>
    </row>
    <row r="238" spans="2:8" x14ac:dyDescent="0.3">
      <c r="B238" s="466"/>
      <c r="C238" s="466"/>
      <c r="D238" s="470"/>
      <c r="E238" s="470"/>
      <c r="F238" s="466"/>
      <c r="G238" s="466"/>
      <c r="H238" s="466"/>
    </row>
    <row r="239" spans="2:8" x14ac:dyDescent="0.3">
      <c r="B239" s="466"/>
      <c r="C239" s="466"/>
      <c r="D239" s="470"/>
      <c r="E239" s="470"/>
      <c r="F239" s="466"/>
      <c r="G239" s="466"/>
      <c r="H239" s="466"/>
    </row>
    <row r="240" spans="2:8" x14ac:dyDescent="0.3">
      <c r="B240" s="466"/>
      <c r="C240" s="466"/>
      <c r="D240" s="470"/>
      <c r="E240" s="470"/>
      <c r="F240" s="466"/>
      <c r="G240" s="466"/>
      <c r="H240" s="466"/>
    </row>
    <row r="241" spans="2:8" x14ac:dyDescent="0.3">
      <c r="B241" s="466"/>
      <c r="C241" s="466"/>
      <c r="D241" s="470"/>
      <c r="E241" s="470"/>
      <c r="F241" s="466"/>
      <c r="G241" s="466"/>
      <c r="H241" s="466"/>
    </row>
    <row r="242" spans="2:8" x14ac:dyDescent="0.3">
      <c r="B242" s="466"/>
      <c r="C242" s="466"/>
      <c r="D242" s="470"/>
      <c r="E242" s="470"/>
      <c r="F242" s="466"/>
      <c r="G242" s="466"/>
      <c r="H242" s="466"/>
    </row>
    <row r="243" spans="2:8" x14ac:dyDescent="0.3">
      <c r="B243" s="466"/>
      <c r="C243" s="466"/>
      <c r="D243" s="470"/>
      <c r="E243" s="470"/>
      <c r="F243" s="466"/>
      <c r="G243" s="466"/>
      <c r="H243" s="466"/>
    </row>
    <row r="244" spans="2:8" x14ac:dyDescent="0.3">
      <c r="B244" s="466"/>
      <c r="C244" s="466"/>
      <c r="D244" s="470"/>
      <c r="E244" s="470"/>
      <c r="F244" s="466"/>
      <c r="G244" s="466"/>
      <c r="H244" s="466"/>
    </row>
    <row r="245" spans="2:8" x14ac:dyDescent="0.3">
      <c r="B245" s="466"/>
      <c r="C245" s="466"/>
      <c r="D245" s="470"/>
      <c r="E245" s="470"/>
      <c r="F245" s="466"/>
      <c r="G245" s="466"/>
      <c r="H245" s="466"/>
    </row>
    <row r="246" spans="2:8" x14ac:dyDescent="0.3">
      <c r="B246" s="466"/>
      <c r="C246" s="466"/>
      <c r="D246" s="470"/>
      <c r="E246" s="470"/>
      <c r="F246" s="466"/>
      <c r="G246" s="466"/>
      <c r="H246" s="466"/>
    </row>
    <row r="247" spans="2:8" x14ac:dyDescent="0.3">
      <c r="B247" s="466"/>
      <c r="C247" s="466"/>
      <c r="D247" s="470"/>
      <c r="E247" s="470"/>
      <c r="F247" s="466"/>
      <c r="G247" s="466"/>
      <c r="H247" s="466"/>
    </row>
    <row r="248" spans="2:8" x14ac:dyDescent="0.3">
      <c r="B248" s="466"/>
      <c r="C248" s="466"/>
      <c r="D248" s="470"/>
      <c r="E248" s="470"/>
      <c r="F248" s="466"/>
      <c r="G248" s="466"/>
      <c r="H248" s="466"/>
    </row>
    <row r="249" spans="2:8" x14ac:dyDescent="0.3">
      <c r="B249" s="466"/>
      <c r="C249" s="466"/>
      <c r="D249" s="470"/>
      <c r="E249" s="470"/>
      <c r="F249" s="466"/>
      <c r="G249" s="466"/>
      <c r="H249" s="466"/>
    </row>
    <row r="250" spans="2:8" x14ac:dyDescent="0.3">
      <c r="B250" s="466"/>
      <c r="C250" s="466"/>
      <c r="D250" s="470"/>
      <c r="E250" s="470"/>
      <c r="F250" s="466"/>
      <c r="G250" s="466"/>
      <c r="H250" s="466"/>
    </row>
    <row r="251" spans="2:8" x14ac:dyDescent="0.3">
      <c r="B251" s="466"/>
      <c r="C251" s="466"/>
      <c r="D251" s="470"/>
      <c r="E251" s="470"/>
      <c r="F251" s="466"/>
      <c r="G251" s="466"/>
      <c r="H251" s="466"/>
    </row>
    <row r="252" spans="2:8" x14ac:dyDescent="0.3">
      <c r="B252" s="466"/>
      <c r="C252" s="466"/>
      <c r="D252" s="470"/>
      <c r="E252" s="470"/>
      <c r="F252" s="466"/>
      <c r="G252" s="466"/>
      <c r="H252" s="466"/>
    </row>
    <row r="253" spans="2:8" x14ac:dyDescent="0.3">
      <c r="B253" s="466"/>
      <c r="C253" s="466"/>
      <c r="D253" s="470"/>
      <c r="E253" s="470"/>
      <c r="F253" s="466"/>
      <c r="G253" s="466"/>
      <c r="H253" s="466"/>
    </row>
    <row r="254" spans="2:8" x14ac:dyDescent="0.3">
      <c r="B254" s="466"/>
      <c r="C254" s="466"/>
      <c r="D254" s="470"/>
      <c r="E254" s="470"/>
      <c r="F254" s="466"/>
      <c r="G254" s="466"/>
      <c r="H254" s="466"/>
    </row>
    <row r="255" spans="2:8" x14ac:dyDescent="0.3">
      <c r="B255" s="466"/>
      <c r="C255" s="466"/>
      <c r="D255" s="470"/>
      <c r="E255" s="470"/>
      <c r="F255" s="466"/>
      <c r="G255" s="466"/>
      <c r="H255" s="466"/>
    </row>
    <row r="256" spans="2:8" x14ac:dyDescent="0.3">
      <c r="B256" s="466"/>
      <c r="C256" s="466"/>
      <c r="D256" s="470"/>
      <c r="E256" s="470"/>
      <c r="F256" s="466"/>
      <c r="G256" s="466"/>
      <c r="H256" s="466"/>
    </row>
    <row r="257" spans="2:8" x14ac:dyDescent="0.3">
      <c r="B257" s="466"/>
      <c r="C257" s="466"/>
      <c r="D257" s="470"/>
      <c r="E257" s="470"/>
      <c r="F257" s="466"/>
      <c r="G257" s="466"/>
      <c r="H257" s="466"/>
    </row>
    <row r="258" spans="2:8" x14ac:dyDescent="0.3">
      <c r="B258" s="466"/>
      <c r="C258" s="466"/>
      <c r="D258" s="470"/>
      <c r="E258" s="470"/>
      <c r="F258" s="466"/>
      <c r="G258" s="466"/>
      <c r="H258" s="466"/>
    </row>
    <row r="259" spans="2:8" x14ac:dyDescent="0.3">
      <c r="B259" s="466"/>
      <c r="C259" s="466"/>
      <c r="D259" s="470"/>
      <c r="E259" s="470"/>
      <c r="F259" s="466"/>
      <c r="G259" s="466"/>
      <c r="H259" s="466"/>
    </row>
    <row r="260" spans="2:8" x14ac:dyDescent="0.3">
      <c r="B260" s="466"/>
      <c r="C260" s="466"/>
      <c r="D260" s="470"/>
      <c r="E260" s="470"/>
      <c r="F260" s="466"/>
      <c r="G260" s="466"/>
      <c r="H260" s="466"/>
    </row>
    <row r="261" spans="2:8" x14ac:dyDescent="0.3">
      <c r="B261" s="466"/>
      <c r="C261" s="466"/>
      <c r="D261" s="470"/>
      <c r="E261" s="470"/>
      <c r="F261" s="466"/>
      <c r="G261" s="466"/>
      <c r="H261" s="466"/>
    </row>
    <row r="262" spans="2:8" x14ac:dyDescent="0.3">
      <c r="B262" s="466"/>
      <c r="C262" s="466"/>
      <c r="D262" s="470"/>
      <c r="E262" s="470"/>
      <c r="F262" s="466"/>
      <c r="G262" s="466"/>
      <c r="H262" s="466"/>
    </row>
    <row r="263" spans="2:8" x14ac:dyDescent="0.3">
      <c r="B263" s="466"/>
      <c r="C263" s="466"/>
      <c r="D263" s="470"/>
      <c r="E263" s="470"/>
      <c r="F263" s="466"/>
      <c r="G263" s="466"/>
      <c r="H263" s="466"/>
    </row>
    <row r="264" spans="2:8" x14ac:dyDescent="0.3">
      <c r="B264" s="466"/>
      <c r="C264" s="466"/>
      <c r="D264" s="470"/>
      <c r="E264" s="470"/>
      <c r="F264" s="466"/>
      <c r="G264" s="466"/>
      <c r="H264" s="466"/>
    </row>
    <row r="265" spans="2:8" x14ac:dyDescent="0.3">
      <c r="B265" s="466"/>
      <c r="C265" s="466"/>
      <c r="D265" s="470"/>
      <c r="E265" s="470"/>
      <c r="F265" s="466"/>
      <c r="G265" s="466"/>
      <c r="H265" s="466"/>
    </row>
    <row r="266" spans="2:8" x14ac:dyDescent="0.3">
      <c r="B266" s="466"/>
      <c r="C266" s="466"/>
      <c r="D266" s="470"/>
      <c r="E266" s="470"/>
      <c r="F266" s="466"/>
      <c r="G266" s="466"/>
      <c r="H266" s="466"/>
    </row>
    <row r="267" spans="2:8" x14ac:dyDescent="0.3">
      <c r="B267" s="466"/>
      <c r="C267" s="466"/>
      <c r="D267" s="470"/>
      <c r="E267" s="470"/>
      <c r="F267" s="466"/>
      <c r="G267" s="466"/>
      <c r="H267" s="466"/>
    </row>
    <row r="268" spans="2:8" x14ac:dyDescent="0.3">
      <c r="B268" s="466"/>
      <c r="C268" s="466"/>
      <c r="D268" s="470"/>
      <c r="E268" s="470"/>
      <c r="F268" s="466"/>
      <c r="G268" s="466"/>
      <c r="H268" s="466"/>
    </row>
    <row r="269" spans="2:8" x14ac:dyDescent="0.3">
      <c r="B269" s="466"/>
      <c r="C269" s="466"/>
      <c r="D269" s="470"/>
      <c r="E269" s="470"/>
      <c r="F269" s="466"/>
      <c r="G269" s="466"/>
      <c r="H269" s="466"/>
    </row>
    <row r="270" spans="2:8" x14ac:dyDescent="0.3">
      <c r="B270" s="466"/>
      <c r="C270" s="466"/>
      <c r="D270" s="470"/>
      <c r="E270" s="470"/>
      <c r="F270" s="466"/>
      <c r="G270" s="466"/>
      <c r="H270" s="466"/>
    </row>
    <row r="271" spans="2:8" x14ac:dyDescent="0.3">
      <c r="B271" s="466"/>
      <c r="C271" s="466"/>
      <c r="D271" s="470"/>
      <c r="E271" s="470"/>
      <c r="F271" s="466"/>
      <c r="G271" s="466"/>
      <c r="H271" s="466"/>
    </row>
    <row r="272" spans="2:8" x14ac:dyDescent="0.3">
      <c r="B272" s="466"/>
      <c r="C272" s="466"/>
      <c r="D272" s="470"/>
      <c r="E272" s="470"/>
      <c r="F272" s="466"/>
      <c r="G272" s="466"/>
      <c r="H272" s="466"/>
    </row>
    <row r="273" spans="2:8" x14ac:dyDescent="0.3">
      <c r="B273" s="466"/>
      <c r="C273" s="466"/>
      <c r="D273" s="470"/>
      <c r="E273" s="470"/>
      <c r="F273" s="466"/>
      <c r="G273" s="466"/>
      <c r="H273" s="466"/>
    </row>
    <row r="274" spans="2:8" x14ac:dyDescent="0.3">
      <c r="B274" s="466"/>
      <c r="C274" s="466"/>
      <c r="D274" s="470"/>
      <c r="E274" s="470"/>
      <c r="F274" s="466"/>
      <c r="G274" s="466"/>
      <c r="H274" s="466"/>
    </row>
    <row r="275" spans="2:8" x14ac:dyDescent="0.3">
      <c r="B275" s="466"/>
      <c r="C275" s="466"/>
      <c r="D275" s="470"/>
      <c r="E275" s="470"/>
      <c r="F275" s="466"/>
      <c r="G275" s="466"/>
      <c r="H275" s="466"/>
    </row>
    <row r="276" spans="2:8" x14ac:dyDescent="0.3">
      <c r="B276" s="466"/>
      <c r="C276" s="466"/>
      <c r="D276" s="470"/>
      <c r="E276" s="470"/>
      <c r="F276" s="466"/>
      <c r="G276" s="466"/>
      <c r="H276" s="466"/>
    </row>
    <row r="277" spans="2:8" x14ac:dyDescent="0.3">
      <c r="B277" s="466"/>
      <c r="C277" s="466"/>
      <c r="D277" s="470"/>
      <c r="E277" s="470"/>
      <c r="F277" s="466"/>
      <c r="G277" s="466"/>
      <c r="H277" s="466"/>
    </row>
    <row r="278" spans="2:8" x14ac:dyDescent="0.3">
      <c r="B278" s="466"/>
      <c r="C278" s="466"/>
      <c r="D278" s="470"/>
      <c r="E278" s="470"/>
      <c r="F278" s="466"/>
      <c r="G278" s="466"/>
      <c r="H278" s="466"/>
    </row>
    <row r="279" spans="2:8" x14ac:dyDescent="0.3">
      <c r="B279" s="466"/>
      <c r="C279" s="466"/>
      <c r="D279" s="470"/>
      <c r="E279" s="470"/>
      <c r="F279" s="466"/>
      <c r="G279" s="466"/>
      <c r="H279" s="466"/>
    </row>
    <row r="280" spans="2:8" x14ac:dyDescent="0.3">
      <c r="B280" s="466"/>
      <c r="C280" s="466"/>
      <c r="D280" s="470"/>
      <c r="E280" s="470"/>
      <c r="F280" s="466"/>
      <c r="G280" s="466"/>
      <c r="H280" s="466"/>
    </row>
    <row r="281" spans="2:8" x14ac:dyDescent="0.3">
      <c r="B281" s="466"/>
      <c r="C281" s="466"/>
      <c r="D281" s="470"/>
      <c r="E281" s="470"/>
      <c r="F281" s="466"/>
      <c r="G281" s="466"/>
      <c r="H281" s="466"/>
    </row>
    <row r="282" spans="2:8" x14ac:dyDescent="0.3">
      <c r="B282" s="466"/>
      <c r="C282" s="466"/>
      <c r="D282" s="470"/>
      <c r="E282" s="470"/>
      <c r="F282" s="466"/>
      <c r="G282" s="466"/>
      <c r="H282" s="466"/>
    </row>
    <row r="283" spans="2:8" x14ac:dyDescent="0.3">
      <c r="B283" s="466"/>
      <c r="C283" s="466"/>
      <c r="D283" s="470"/>
      <c r="E283" s="470"/>
      <c r="F283" s="466"/>
      <c r="G283" s="466"/>
      <c r="H283" s="466"/>
    </row>
    <row r="284" spans="2:8" x14ac:dyDescent="0.3">
      <c r="B284" s="466"/>
      <c r="C284" s="466"/>
      <c r="D284" s="470"/>
      <c r="E284" s="470"/>
      <c r="F284" s="466"/>
      <c r="G284" s="466"/>
      <c r="H284" s="466"/>
    </row>
    <row r="285" spans="2:8" x14ac:dyDescent="0.3">
      <c r="B285" s="466"/>
      <c r="C285" s="466"/>
      <c r="D285" s="470"/>
      <c r="E285" s="470"/>
      <c r="F285" s="466"/>
      <c r="G285" s="466"/>
      <c r="H285" s="466"/>
    </row>
    <row r="286" spans="2:8" x14ac:dyDescent="0.3">
      <c r="B286" s="466"/>
      <c r="C286" s="466"/>
      <c r="D286" s="470"/>
      <c r="E286" s="470"/>
      <c r="F286" s="466"/>
      <c r="G286" s="466"/>
      <c r="H286" s="466"/>
    </row>
    <row r="287" spans="2:8" x14ac:dyDescent="0.3">
      <c r="B287" s="466"/>
      <c r="C287" s="466"/>
      <c r="D287" s="470"/>
      <c r="E287" s="470"/>
      <c r="F287" s="466"/>
      <c r="G287" s="466"/>
      <c r="H287" s="466"/>
    </row>
    <row r="288" spans="2:8" x14ac:dyDescent="0.3">
      <c r="B288" s="466"/>
      <c r="C288" s="466"/>
      <c r="D288" s="470"/>
      <c r="E288" s="470"/>
      <c r="F288" s="466"/>
      <c r="G288" s="466"/>
      <c r="H288" s="466"/>
    </row>
    <row r="289" spans="2:8" x14ac:dyDescent="0.3">
      <c r="B289" s="466"/>
      <c r="C289" s="466"/>
      <c r="D289" s="470"/>
      <c r="E289" s="470"/>
      <c r="F289" s="466"/>
      <c r="G289" s="466"/>
      <c r="H289" s="466"/>
    </row>
    <row r="290" spans="2:8" x14ac:dyDescent="0.3">
      <c r="B290" s="466"/>
      <c r="C290" s="466"/>
      <c r="D290" s="470"/>
      <c r="E290" s="470"/>
      <c r="F290" s="466"/>
      <c r="G290" s="466"/>
      <c r="H290" s="466"/>
    </row>
    <row r="291" spans="2:8" x14ac:dyDescent="0.3">
      <c r="B291" s="466"/>
      <c r="C291" s="466"/>
      <c r="D291" s="470"/>
      <c r="E291" s="470"/>
      <c r="F291" s="466"/>
      <c r="G291" s="466"/>
      <c r="H291" s="466"/>
    </row>
    <row r="292" spans="2:8" x14ac:dyDescent="0.3">
      <c r="B292" s="466"/>
      <c r="C292" s="466"/>
      <c r="D292" s="470"/>
      <c r="E292" s="470"/>
      <c r="F292" s="466"/>
      <c r="G292" s="466"/>
      <c r="H292" s="466"/>
    </row>
    <row r="293" spans="2:8" x14ac:dyDescent="0.3">
      <c r="B293" s="466"/>
      <c r="C293" s="466"/>
      <c r="D293" s="470"/>
      <c r="E293" s="470"/>
      <c r="F293" s="466"/>
      <c r="G293" s="466"/>
      <c r="H293" s="466"/>
    </row>
    <row r="294" spans="2:8" x14ac:dyDescent="0.3">
      <c r="B294" s="466"/>
      <c r="C294" s="466"/>
      <c r="D294" s="470"/>
      <c r="E294" s="470"/>
      <c r="F294" s="466"/>
      <c r="G294" s="466"/>
      <c r="H294" s="466"/>
    </row>
    <row r="295" spans="2:8" x14ac:dyDescent="0.3">
      <c r="B295" s="466"/>
      <c r="C295" s="466"/>
      <c r="D295" s="470"/>
      <c r="E295" s="470"/>
      <c r="F295" s="466"/>
      <c r="G295" s="466"/>
      <c r="H295" s="466"/>
    </row>
    <row r="296" spans="2:8" x14ac:dyDescent="0.3">
      <c r="B296" s="466"/>
      <c r="C296" s="466"/>
      <c r="D296" s="470"/>
      <c r="E296" s="470"/>
      <c r="F296" s="466"/>
      <c r="G296" s="466"/>
      <c r="H296" s="466"/>
    </row>
    <row r="297" spans="2:8" x14ac:dyDescent="0.3">
      <c r="B297" s="466"/>
      <c r="C297" s="466"/>
      <c r="D297" s="470"/>
      <c r="E297" s="470"/>
      <c r="F297" s="466"/>
      <c r="G297" s="466"/>
      <c r="H297" s="466"/>
    </row>
    <row r="298" spans="2:8" x14ac:dyDescent="0.3">
      <c r="B298" s="466"/>
      <c r="C298" s="466"/>
      <c r="D298" s="470"/>
      <c r="E298" s="470"/>
      <c r="F298" s="466"/>
      <c r="G298" s="466"/>
      <c r="H298" s="466"/>
    </row>
    <row r="299" spans="2:8" x14ac:dyDescent="0.3">
      <c r="B299" s="466"/>
      <c r="C299" s="466"/>
      <c r="D299" s="470"/>
      <c r="E299" s="470"/>
      <c r="F299" s="466"/>
      <c r="G299" s="466"/>
      <c r="H299" s="466"/>
    </row>
    <row r="300" spans="2:8" x14ac:dyDescent="0.3">
      <c r="B300" s="466"/>
      <c r="C300" s="466"/>
      <c r="D300" s="470"/>
      <c r="E300" s="470"/>
      <c r="F300" s="466"/>
      <c r="G300" s="466"/>
      <c r="H300" s="466"/>
    </row>
    <row r="301" spans="2:8" x14ac:dyDescent="0.3">
      <c r="B301" s="466"/>
      <c r="C301" s="466"/>
      <c r="D301" s="470"/>
      <c r="E301" s="470"/>
      <c r="F301" s="466"/>
      <c r="G301" s="466"/>
      <c r="H301" s="466"/>
    </row>
    <row r="302" spans="2:8" x14ac:dyDescent="0.3">
      <c r="B302" s="466"/>
      <c r="C302" s="466"/>
      <c r="D302" s="470"/>
      <c r="E302" s="470"/>
      <c r="F302" s="466"/>
      <c r="G302" s="466"/>
      <c r="H302" s="466"/>
    </row>
    <row r="303" spans="2:8" x14ac:dyDescent="0.3">
      <c r="B303" s="466"/>
      <c r="C303" s="466"/>
      <c r="D303" s="470"/>
      <c r="E303" s="470"/>
      <c r="F303" s="466"/>
      <c r="G303" s="466"/>
      <c r="H303" s="466"/>
    </row>
    <row r="304" spans="2:8" x14ac:dyDescent="0.3">
      <c r="B304" s="466"/>
      <c r="C304" s="466"/>
      <c r="D304" s="470"/>
      <c r="E304" s="470"/>
      <c r="F304" s="466"/>
      <c r="G304" s="466"/>
      <c r="H304" s="466"/>
    </row>
    <row r="305" spans="2:8" x14ac:dyDescent="0.3">
      <c r="B305" s="466"/>
      <c r="C305" s="466"/>
      <c r="D305" s="470"/>
      <c r="E305" s="470"/>
      <c r="F305" s="466"/>
      <c r="G305" s="466"/>
      <c r="H305" s="466"/>
    </row>
    <row r="306" spans="2:8" x14ac:dyDescent="0.3">
      <c r="B306" s="466"/>
      <c r="C306" s="466"/>
      <c r="D306" s="470"/>
      <c r="E306" s="470"/>
      <c r="F306" s="466"/>
      <c r="G306" s="466"/>
      <c r="H306" s="466"/>
    </row>
    <row r="307" spans="2:8" x14ac:dyDescent="0.3">
      <c r="B307" s="466"/>
      <c r="C307" s="466"/>
      <c r="D307" s="470"/>
      <c r="E307" s="470"/>
      <c r="F307" s="466"/>
      <c r="G307" s="466"/>
      <c r="H307" s="466"/>
    </row>
    <row r="308" spans="2:8" x14ac:dyDescent="0.3">
      <c r="B308" s="466"/>
      <c r="C308" s="466"/>
      <c r="D308" s="470"/>
      <c r="E308" s="470"/>
      <c r="F308" s="466"/>
      <c r="G308" s="466"/>
      <c r="H308" s="466"/>
    </row>
    <row r="309" spans="2:8" x14ac:dyDescent="0.3">
      <c r="B309" s="466"/>
      <c r="C309" s="466"/>
      <c r="D309" s="470"/>
      <c r="E309" s="470"/>
      <c r="F309" s="466"/>
      <c r="G309" s="466"/>
      <c r="H309" s="466"/>
    </row>
    <row r="310" spans="2:8" x14ac:dyDescent="0.3">
      <c r="B310" s="466"/>
      <c r="C310" s="466"/>
      <c r="D310" s="470"/>
      <c r="E310" s="470"/>
      <c r="F310" s="466"/>
      <c r="G310" s="466"/>
      <c r="H310" s="466"/>
    </row>
    <row r="311" spans="2:8" x14ac:dyDescent="0.3">
      <c r="B311" s="466"/>
      <c r="C311" s="466"/>
      <c r="D311" s="470"/>
      <c r="E311" s="470"/>
      <c r="F311" s="466"/>
      <c r="G311" s="466"/>
      <c r="H311" s="466"/>
    </row>
    <row r="312" spans="2:8" x14ac:dyDescent="0.3">
      <c r="B312" s="466"/>
      <c r="C312" s="466"/>
      <c r="D312" s="470"/>
      <c r="E312" s="470"/>
      <c r="F312" s="466"/>
      <c r="G312" s="466"/>
      <c r="H312" s="466"/>
    </row>
    <row r="313" spans="2:8" x14ac:dyDescent="0.3">
      <c r="B313" s="466"/>
      <c r="C313" s="466"/>
      <c r="D313" s="470"/>
      <c r="E313" s="470"/>
      <c r="F313" s="466"/>
      <c r="G313" s="466"/>
      <c r="H313" s="466"/>
    </row>
    <row r="314" spans="2:8" x14ac:dyDescent="0.3">
      <c r="B314" s="466"/>
      <c r="C314" s="466"/>
      <c r="D314" s="470"/>
      <c r="E314" s="470"/>
      <c r="F314" s="466"/>
      <c r="G314" s="466"/>
      <c r="H314" s="466"/>
    </row>
    <row r="315" spans="2:8" x14ac:dyDescent="0.3">
      <c r="B315" s="466"/>
      <c r="C315" s="466"/>
      <c r="D315" s="470"/>
      <c r="E315" s="470"/>
      <c r="F315" s="466"/>
      <c r="G315" s="466"/>
      <c r="H315" s="466"/>
    </row>
    <row r="316" spans="2:8" x14ac:dyDescent="0.3">
      <c r="B316" s="466"/>
      <c r="C316" s="466"/>
      <c r="D316" s="470"/>
      <c r="E316" s="470"/>
      <c r="F316" s="466"/>
      <c r="G316" s="466"/>
      <c r="H316" s="466"/>
    </row>
    <row r="317" spans="2:8" x14ac:dyDescent="0.3">
      <c r="B317" s="466"/>
      <c r="C317" s="466"/>
      <c r="D317" s="470"/>
      <c r="E317" s="470"/>
      <c r="F317" s="466"/>
      <c r="G317" s="466"/>
      <c r="H317" s="466"/>
    </row>
    <row r="318" spans="2:8" x14ac:dyDescent="0.3">
      <c r="B318" s="466"/>
      <c r="C318" s="466"/>
      <c r="D318" s="470"/>
      <c r="E318" s="470"/>
      <c r="F318" s="466"/>
      <c r="G318" s="466"/>
      <c r="H318" s="466"/>
    </row>
    <row r="319" spans="2:8" x14ac:dyDescent="0.3">
      <c r="B319" s="466"/>
      <c r="C319" s="466"/>
      <c r="D319" s="470"/>
      <c r="E319" s="470"/>
      <c r="F319" s="466"/>
      <c r="G319" s="466"/>
      <c r="H319" s="466"/>
    </row>
    <row r="320" spans="2:8" x14ac:dyDescent="0.3">
      <c r="B320" s="466"/>
      <c r="C320" s="466"/>
      <c r="D320" s="470"/>
      <c r="E320" s="470"/>
      <c r="F320" s="466"/>
      <c r="G320" s="466"/>
      <c r="H320" s="466"/>
    </row>
    <row r="321" spans="2:8" x14ac:dyDescent="0.3">
      <c r="B321" s="466"/>
      <c r="C321" s="466"/>
      <c r="D321" s="470"/>
      <c r="E321" s="470"/>
      <c r="F321" s="466"/>
      <c r="G321" s="466"/>
      <c r="H321" s="466"/>
    </row>
    <row r="322" spans="2:8" x14ac:dyDescent="0.3">
      <c r="B322" s="466"/>
      <c r="C322" s="466"/>
      <c r="D322" s="470"/>
      <c r="E322" s="470"/>
      <c r="F322" s="466"/>
      <c r="G322" s="466"/>
      <c r="H322" s="466"/>
    </row>
    <row r="323" spans="2:8" x14ac:dyDescent="0.3">
      <c r="B323" s="466"/>
      <c r="C323" s="466"/>
      <c r="D323" s="470"/>
      <c r="E323" s="470"/>
      <c r="F323" s="466"/>
      <c r="G323" s="466"/>
      <c r="H323" s="466"/>
    </row>
    <row r="324" spans="2:8" x14ac:dyDescent="0.3">
      <c r="B324" s="466"/>
      <c r="C324" s="466"/>
      <c r="D324" s="470"/>
      <c r="E324" s="470"/>
      <c r="F324" s="466"/>
      <c r="G324" s="466"/>
      <c r="H324" s="466"/>
    </row>
    <row r="325" spans="2:8" x14ac:dyDescent="0.3">
      <c r="B325" s="466"/>
      <c r="C325" s="466"/>
      <c r="D325" s="470"/>
      <c r="E325" s="470"/>
      <c r="F325" s="466"/>
      <c r="G325" s="466"/>
      <c r="H325" s="466"/>
    </row>
    <row r="326" spans="2:8" x14ac:dyDescent="0.3">
      <c r="B326" s="466"/>
      <c r="C326" s="466"/>
      <c r="D326" s="470"/>
      <c r="E326" s="470"/>
      <c r="F326" s="466"/>
      <c r="G326" s="466"/>
      <c r="H326" s="466"/>
    </row>
    <row r="327" spans="2:8" x14ac:dyDescent="0.3">
      <c r="B327" s="466"/>
      <c r="C327" s="466"/>
      <c r="D327" s="470"/>
      <c r="E327" s="470"/>
      <c r="F327" s="466"/>
      <c r="G327" s="466"/>
      <c r="H327" s="466"/>
    </row>
    <row r="328" spans="2:8" x14ac:dyDescent="0.3">
      <c r="B328" s="466"/>
      <c r="C328" s="466"/>
      <c r="D328" s="470"/>
      <c r="E328" s="470"/>
      <c r="F328" s="466"/>
      <c r="G328" s="466"/>
      <c r="H328" s="466"/>
    </row>
    <row r="329" spans="2:8" x14ac:dyDescent="0.3">
      <c r="B329" s="466"/>
      <c r="C329" s="466"/>
      <c r="D329" s="470"/>
      <c r="E329" s="470"/>
      <c r="F329" s="466"/>
      <c r="G329" s="466"/>
      <c r="H329" s="466"/>
    </row>
    <row r="330" spans="2:8" x14ac:dyDescent="0.3">
      <c r="B330" s="466"/>
      <c r="C330" s="466"/>
      <c r="D330" s="470"/>
      <c r="E330" s="470"/>
      <c r="F330" s="466"/>
      <c r="G330" s="466"/>
      <c r="H330" s="466"/>
    </row>
    <row r="331" spans="2:8" x14ac:dyDescent="0.3">
      <c r="B331" s="466"/>
      <c r="C331" s="466"/>
      <c r="D331" s="470"/>
      <c r="E331" s="470"/>
      <c r="F331" s="466"/>
      <c r="G331" s="466"/>
      <c r="H331" s="466"/>
    </row>
    <row r="332" spans="2:8" x14ac:dyDescent="0.3">
      <c r="B332" s="466"/>
      <c r="C332" s="466"/>
      <c r="D332" s="470"/>
      <c r="E332" s="470"/>
      <c r="F332" s="466"/>
      <c r="G332" s="466"/>
      <c r="H332" s="466"/>
    </row>
    <row r="333" spans="2:8" x14ac:dyDescent="0.3">
      <c r="B333" s="466"/>
      <c r="C333" s="466"/>
      <c r="D333" s="470"/>
      <c r="E333" s="470"/>
      <c r="F333" s="466"/>
      <c r="G333" s="466"/>
      <c r="H333" s="466"/>
    </row>
    <row r="334" spans="2:8" x14ac:dyDescent="0.3">
      <c r="B334" s="466"/>
      <c r="C334" s="466"/>
      <c r="D334" s="470"/>
      <c r="E334" s="470"/>
      <c r="F334" s="466"/>
      <c r="G334" s="466"/>
      <c r="H334" s="466"/>
    </row>
    <row r="335" spans="2:8" x14ac:dyDescent="0.3">
      <c r="B335" s="466"/>
      <c r="C335" s="466"/>
      <c r="D335" s="470"/>
      <c r="E335" s="470"/>
      <c r="F335" s="466"/>
      <c r="G335" s="466"/>
      <c r="H335" s="466"/>
    </row>
    <row r="336" spans="2:8" x14ac:dyDescent="0.3">
      <c r="B336" s="466"/>
      <c r="C336" s="466"/>
      <c r="D336" s="470"/>
      <c r="E336" s="470"/>
      <c r="F336" s="466"/>
      <c r="G336" s="466"/>
      <c r="H336" s="466"/>
    </row>
    <row r="337" spans="2:8" x14ac:dyDescent="0.3">
      <c r="B337" s="466"/>
      <c r="C337" s="466"/>
      <c r="D337" s="470"/>
      <c r="E337" s="470"/>
      <c r="F337" s="466"/>
      <c r="G337" s="466"/>
      <c r="H337" s="466"/>
    </row>
    <row r="338" spans="2:8" x14ac:dyDescent="0.3">
      <c r="B338" s="466"/>
      <c r="C338" s="466"/>
      <c r="D338" s="470"/>
      <c r="E338" s="470"/>
      <c r="F338" s="466"/>
      <c r="G338" s="466"/>
      <c r="H338" s="466"/>
    </row>
    <row r="339" spans="2:8" x14ac:dyDescent="0.3">
      <c r="B339" s="466"/>
      <c r="C339" s="466"/>
      <c r="D339" s="470"/>
      <c r="E339" s="470"/>
      <c r="F339" s="466"/>
      <c r="G339" s="466"/>
      <c r="H339" s="466"/>
    </row>
    <row r="340" spans="2:8" x14ac:dyDescent="0.3">
      <c r="B340" s="466"/>
      <c r="C340" s="466"/>
      <c r="D340" s="470"/>
      <c r="E340" s="470"/>
      <c r="F340" s="466"/>
      <c r="G340" s="466"/>
      <c r="H340" s="466"/>
    </row>
    <row r="341" spans="2:8" x14ac:dyDescent="0.3">
      <c r="B341" s="466"/>
      <c r="C341" s="466"/>
      <c r="D341" s="470"/>
      <c r="E341" s="470"/>
      <c r="F341" s="466"/>
      <c r="G341" s="466"/>
      <c r="H341" s="466"/>
    </row>
    <row r="342" spans="2:8" x14ac:dyDescent="0.3">
      <c r="B342" s="466"/>
      <c r="C342" s="466"/>
      <c r="D342" s="470"/>
      <c r="E342" s="470"/>
      <c r="F342" s="466"/>
      <c r="G342" s="466"/>
      <c r="H342" s="466"/>
    </row>
    <row r="343" spans="2:8" x14ac:dyDescent="0.3">
      <c r="B343" s="466"/>
      <c r="C343" s="466"/>
      <c r="D343" s="470"/>
      <c r="E343" s="470"/>
      <c r="F343" s="466"/>
      <c r="G343" s="466"/>
      <c r="H343" s="466"/>
    </row>
    <row r="344" spans="2:8" x14ac:dyDescent="0.3">
      <c r="B344" s="466"/>
      <c r="C344" s="466"/>
      <c r="D344" s="470"/>
      <c r="E344" s="470"/>
      <c r="F344" s="466"/>
      <c r="G344" s="466"/>
      <c r="H344" s="466"/>
    </row>
    <row r="345" spans="2:8" x14ac:dyDescent="0.3">
      <c r="B345" s="466"/>
      <c r="C345" s="466"/>
      <c r="D345" s="470"/>
      <c r="E345" s="470"/>
      <c r="F345" s="466"/>
      <c r="G345" s="466"/>
      <c r="H345" s="466"/>
    </row>
    <row r="346" spans="2:8" x14ac:dyDescent="0.3">
      <c r="B346" s="466"/>
      <c r="C346" s="466"/>
      <c r="D346" s="470"/>
      <c r="E346" s="470"/>
      <c r="F346" s="466"/>
      <c r="G346" s="466"/>
      <c r="H346" s="466"/>
    </row>
    <row r="347" spans="2:8" x14ac:dyDescent="0.3">
      <c r="B347" s="466"/>
      <c r="C347" s="466"/>
      <c r="D347" s="470"/>
      <c r="E347" s="470"/>
      <c r="F347" s="466"/>
      <c r="G347" s="466"/>
      <c r="H347" s="466"/>
    </row>
    <row r="348" spans="2:8" x14ac:dyDescent="0.3">
      <c r="B348" s="466"/>
      <c r="C348" s="466"/>
      <c r="D348" s="470"/>
      <c r="E348" s="470"/>
      <c r="F348" s="466"/>
      <c r="G348" s="466"/>
      <c r="H348" s="466"/>
    </row>
    <row r="349" spans="2:8" x14ac:dyDescent="0.3">
      <c r="B349" s="466"/>
      <c r="C349" s="466"/>
      <c r="D349" s="470"/>
      <c r="E349" s="470"/>
      <c r="F349" s="466"/>
      <c r="G349" s="466"/>
      <c r="H349" s="466"/>
    </row>
    <row r="350" spans="2:8" x14ac:dyDescent="0.3">
      <c r="B350" s="466"/>
      <c r="C350" s="466"/>
      <c r="D350" s="470"/>
      <c r="E350" s="470"/>
      <c r="F350" s="466"/>
      <c r="G350" s="466"/>
      <c r="H350" s="466"/>
    </row>
    <row r="351" spans="2:8" x14ac:dyDescent="0.3">
      <c r="B351" s="466"/>
      <c r="C351" s="466"/>
      <c r="D351" s="470"/>
      <c r="E351" s="470"/>
      <c r="F351" s="466"/>
      <c r="G351" s="466"/>
      <c r="H351" s="466"/>
    </row>
    <row r="352" spans="2:8" x14ac:dyDescent="0.3">
      <c r="B352" s="466"/>
      <c r="C352" s="466"/>
      <c r="D352" s="470"/>
      <c r="E352" s="470"/>
      <c r="F352" s="466"/>
      <c r="G352" s="466"/>
      <c r="H352" s="466"/>
    </row>
    <row r="353" spans="2:8" x14ac:dyDescent="0.3">
      <c r="B353" s="466"/>
      <c r="C353" s="466"/>
      <c r="D353" s="470"/>
      <c r="E353" s="470"/>
      <c r="F353" s="466"/>
      <c r="G353" s="466"/>
      <c r="H353" s="466"/>
    </row>
    <row r="354" spans="2:8" x14ac:dyDescent="0.3">
      <c r="B354" s="466"/>
      <c r="C354" s="466"/>
      <c r="D354" s="470"/>
      <c r="E354" s="470"/>
      <c r="F354" s="466"/>
      <c r="G354" s="466"/>
      <c r="H354" s="466"/>
    </row>
    <row r="355" spans="2:8" x14ac:dyDescent="0.3">
      <c r="B355" s="466"/>
      <c r="C355" s="466"/>
      <c r="D355" s="470"/>
      <c r="E355" s="470"/>
      <c r="F355" s="466"/>
      <c r="G355" s="466"/>
      <c r="H355" s="466"/>
    </row>
    <row r="356" spans="2:8" x14ac:dyDescent="0.3">
      <c r="B356" s="466"/>
      <c r="C356" s="466"/>
      <c r="D356" s="470"/>
      <c r="E356" s="470"/>
      <c r="F356" s="466"/>
      <c r="G356" s="466"/>
      <c r="H356" s="466"/>
    </row>
    <row r="357" spans="2:8" x14ac:dyDescent="0.3">
      <c r="B357" s="466"/>
      <c r="C357" s="466"/>
      <c r="D357" s="470"/>
      <c r="E357" s="470"/>
      <c r="F357" s="466"/>
      <c r="G357" s="466"/>
      <c r="H357" s="466"/>
    </row>
    <row r="358" spans="2:8" x14ac:dyDescent="0.3">
      <c r="B358" s="466"/>
      <c r="C358" s="466"/>
      <c r="D358" s="470"/>
      <c r="E358" s="470"/>
      <c r="F358" s="466"/>
      <c r="G358" s="466"/>
      <c r="H358" s="466"/>
    </row>
    <row r="359" spans="2:8" x14ac:dyDescent="0.3">
      <c r="B359" s="466"/>
      <c r="C359" s="466"/>
      <c r="D359" s="470"/>
      <c r="E359" s="470"/>
      <c r="F359" s="466"/>
      <c r="G359" s="466"/>
      <c r="H359" s="466"/>
    </row>
    <row r="360" spans="2:8" x14ac:dyDescent="0.3">
      <c r="B360" s="466"/>
      <c r="C360" s="466"/>
      <c r="D360" s="470"/>
      <c r="E360" s="470"/>
      <c r="F360" s="466"/>
      <c r="G360" s="466"/>
      <c r="H360" s="466"/>
    </row>
    <row r="361" spans="2:8" x14ac:dyDescent="0.3">
      <c r="B361" s="466"/>
      <c r="C361" s="466"/>
      <c r="D361" s="470"/>
      <c r="E361" s="470"/>
      <c r="F361" s="466"/>
      <c r="G361" s="466"/>
      <c r="H361" s="466"/>
    </row>
    <row r="362" spans="2:8" x14ac:dyDescent="0.3">
      <c r="B362" s="466"/>
      <c r="C362" s="466"/>
      <c r="D362" s="470"/>
      <c r="E362" s="470"/>
      <c r="F362" s="466"/>
      <c r="G362" s="466"/>
      <c r="H362" s="466"/>
    </row>
    <row r="363" spans="2:8" x14ac:dyDescent="0.3">
      <c r="B363" s="466"/>
      <c r="C363" s="466"/>
      <c r="D363" s="470"/>
      <c r="E363" s="470"/>
      <c r="F363" s="466"/>
      <c r="G363" s="466"/>
      <c r="H363" s="466"/>
    </row>
    <row r="364" spans="2:8" x14ac:dyDescent="0.3">
      <c r="B364" s="466"/>
      <c r="C364" s="466"/>
      <c r="D364" s="470"/>
      <c r="E364" s="470"/>
      <c r="F364" s="466"/>
      <c r="G364" s="466"/>
      <c r="H364" s="466"/>
    </row>
    <row r="365" spans="2:8" x14ac:dyDescent="0.3">
      <c r="B365" s="466"/>
      <c r="C365" s="466"/>
      <c r="D365" s="470"/>
      <c r="E365" s="470"/>
      <c r="F365" s="466"/>
      <c r="G365" s="466"/>
      <c r="H365" s="466"/>
    </row>
    <row r="366" spans="2:8" x14ac:dyDescent="0.3">
      <c r="B366" s="466"/>
      <c r="C366" s="466"/>
      <c r="D366" s="470"/>
      <c r="E366" s="470"/>
      <c r="F366" s="466"/>
      <c r="G366" s="466"/>
      <c r="H366" s="466"/>
    </row>
    <row r="367" spans="2:8" x14ac:dyDescent="0.3">
      <c r="B367" s="466"/>
      <c r="C367" s="466"/>
      <c r="D367" s="470"/>
      <c r="E367" s="470"/>
      <c r="F367" s="466"/>
      <c r="G367" s="466"/>
      <c r="H367" s="466"/>
    </row>
    <row r="368" spans="2:8" x14ac:dyDescent="0.3">
      <c r="B368" s="466"/>
      <c r="C368" s="466"/>
      <c r="D368" s="470"/>
      <c r="E368" s="470"/>
      <c r="F368" s="466"/>
      <c r="G368" s="466"/>
      <c r="H368" s="466"/>
    </row>
    <row r="369" spans="2:8" x14ac:dyDescent="0.3">
      <c r="B369" s="466"/>
      <c r="C369" s="466"/>
      <c r="D369" s="470"/>
      <c r="E369" s="470"/>
      <c r="F369" s="466"/>
      <c r="G369" s="466"/>
      <c r="H369" s="466"/>
    </row>
    <row r="370" spans="2:8" x14ac:dyDescent="0.3">
      <c r="B370" s="466"/>
      <c r="C370" s="466"/>
      <c r="D370" s="470"/>
      <c r="E370" s="470"/>
      <c r="F370" s="466"/>
      <c r="G370" s="466"/>
      <c r="H370" s="466"/>
    </row>
    <row r="371" spans="2:8" x14ac:dyDescent="0.3">
      <c r="B371" s="466"/>
      <c r="C371" s="466"/>
      <c r="D371" s="470"/>
      <c r="E371" s="470"/>
      <c r="F371" s="466"/>
      <c r="G371" s="466"/>
      <c r="H371" s="466"/>
    </row>
    <row r="372" spans="2:8" x14ac:dyDescent="0.3">
      <c r="B372" s="466"/>
      <c r="C372" s="466"/>
      <c r="D372" s="470"/>
      <c r="E372" s="470"/>
      <c r="F372" s="466"/>
      <c r="G372" s="466"/>
      <c r="H372" s="466"/>
    </row>
    <row r="373" spans="2:8" x14ac:dyDescent="0.3">
      <c r="B373" s="466"/>
      <c r="C373" s="466"/>
      <c r="D373" s="470"/>
      <c r="E373" s="470"/>
      <c r="F373" s="466"/>
      <c r="G373" s="466"/>
      <c r="H373" s="466"/>
    </row>
    <row r="374" spans="2:8" x14ac:dyDescent="0.3">
      <c r="B374" s="466"/>
      <c r="C374" s="466"/>
      <c r="D374" s="470"/>
      <c r="E374" s="470"/>
      <c r="F374" s="466"/>
      <c r="G374" s="466"/>
      <c r="H374" s="466"/>
    </row>
    <row r="375" spans="2:8" x14ac:dyDescent="0.3">
      <c r="B375" s="466"/>
      <c r="C375" s="466"/>
      <c r="D375" s="470"/>
      <c r="E375" s="470"/>
      <c r="F375" s="466"/>
      <c r="G375" s="466"/>
      <c r="H375" s="466"/>
    </row>
    <row r="376" spans="2:8" x14ac:dyDescent="0.3">
      <c r="B376" s="466"/>
      <c r="C376" s="466"/>
      <c r="D376" s="470"/>
      <c r="E376" s="470"/>
      <c r="F376" s="466"/>
      <c r="G376" s="466"/>
      <c r="H376" s="466"/>
    </row>
    <row r="377" spans="2:8" x14ac:dyDescent="0.3">
      <c r="B377" s="466"/>
      <c r="C377" s="466"/>
      <c r="D377" s="470"/>
      <c r="E377" s="470"/>
      <c r="F377" s="466"/>
      <c r="G377" s="466"/>
      <c r="H377" s="466"/>
    </row>
    <row r="378" spans="2:8" x14ac:dyDescent="0.3">
      <c r="B378" s="466"/>
      <c r="C378" s="466"/>
      <c r="D378" s="470"/>
      <c r="E378" s="470"/>
      <c r="F378" s="466"/>
      <c r="G378" s="466"/>
      <c r="H378" s="466"/>
    </row>
    <row r="379" spans="2:8" x14ac:dyDescent="0.3">
      <c r="B379" s="466"/>
      <c r="C379" s="466"/>
      <c r="D379" s="470"/>
      <c r="E379" s="470"/>
      <c r="F379" s="466"/>
      <c r="G379" s="466"/>
      <c r="H379" s="466"/>
    </row>
    <row r="380" spans="2:8" x14ac:dyDescent="0.3">
      <c r="B380" s="466"/>
      <c r="C380" s="466"/>
      <c r="D380" s="470"/>
      <c r="E380" s="470"/>
      <c r="F380" s="466"/>
      <c r="G380" s="466"/>
      <c r="H380" s="466"/>
    </row>
    <row r="381" spans="2:8" x14ac:dyDescent="0.3">
      <c r="B381" s="466"/>
      <c r="C381" s="466"/>
      <c r="D381" s="470"/>
      <c r="E381" s="470"/>
      <c r="F381" s="466"/>
      <c r="G381" s="466"/>
      <c r="H381" s="466"/>
    </row>
    <row r="382" spans="2:8" x14ac:dyDescent="0.3">
      <c r="B382" s="466"/>
      <c r="C382" s="466"/>
      <c r="D382" s="470"/>
      <c r="E382" s="470"/>
      <c r="F382" s="466"/>
      <c r="G382" s="466"/>
      <c r="H382" s="466"/>
    </row>
    <row r="383" spans="2:8" x14ac:dyDescent="0.3">
      <c r="B383" s="466"/>
      <c r="C383" s="466"/>
      <c r="D383" s="470"/>
      <c r="E383" s="470"/>
      <c r="F383" s="466"/>
      <c r="G383" s="466"/>
      <c r="H383" s="466"/>
    </row>
    <row r="384" spans="2:8" x14ac:dyDescent="0.3">
      <c r="B384" s="466"/>
      <c r="C384" s="466"/>
      <c r="D384" s="470"/>
      <c r="E384" s="470"/>
      <c r="F384" s="466"/>
      <c r="G384" s="466"/>
      <c r="H384" s="466"/>
    </row>
    <row r="385" spans="2:8" x14ac:dyDescent="0.3">
      <c r="B385" s="466"/>
      <c r="C385" s="466"/>
      <c r="D385" s="470"/>
      <c r="E385" s="470"/>
      <c r="F385" s="466"/>
      <c r="G385" s="466"/>
      <c r="H385" s="466"/>
    </row>
    <row r="386" spans="2:8" x14ac:dyDescent="0.3">
      <c r="B386" s="466"/>
      <c r="C386" s="466"/>
      <c r="D386" s="470"/>
      <c r="E386" s="470"/>
      <c r="F386" s="466"/>
      <c r="G386" s="466"/>
      <c r="H386" s="466"/>
    </row>
    <row r="387" spans="2:8" x14ac:dyDescent="0.3">
      <c r="B387" s="466"/>
      <c r="C387" s="466"/>
      <c r="D387" s="470"/>
      <c r="E387" s="470"/>
      <c r="F387" s="466"/>
      <c r="G387" s="466"/>
      <c r="H387" s="466"/>
    </row>
    <row r="388" spans="2:8" x14ac:dyDescent="0.3">
      <c r="B388" s="466"/>
      <c r="C388" s="466"/>
      <c r="D388" s="470"/>
      <c r="E388" s="470"/>
      <c r="F388" s="466"/>
      <c r="G388" s="466"/>
      <c r="H388" s="466"/>
    </row>
    <row r="389" spans="2:8" x14ac:dyDescent="0.3">
      <c r="B389" s="466"/>
      <c r="C389" s="466"/>
      <c r="D389" s="470"/>
      <c r="E389" s="470"/>
      <c r="F389" s="466"/>
      <c r="G389" s="466"/>
      <c r="H389" s="466"/>
    </row>
    <row r="390" spans="2:8" x14ac:dyDescent="0.3">
      <c r="B390" s="466"/>
      <c r="C390" s="466"/>
      <c r="D390" s="470"/>
      <c r="E390" s="470"/>
      <c r="F390" s="466"/>
      <c r="G390" s="466"/>
      <c r="H390" s="466"/>
    </row>
    <row r="391" spans="2:8" x14ac:dyDescent="0.3">
      <c r="B391" s="466"/>
      <c r="C391" s="466"/>
      <c r="D391" s="470"/>
      <c r="E391" s="470"/>
      <c r="F391" s="466"/>
      <c r="G391" s="466"/>
      <c r="H391" s="466"/>
    </row>
    <row r="392" spans="2:8" x14ac:dyDescent="0.3">
      <c r="B392" s="466"/>
      <c r="C392" s="466"/>
      <c r="D392" s="470"/>
      <c r="E392" s="470"/>
      <c r="F392" s="466"/>
      <c r="G392" s="466"/>
      <c r="H392" s="466"/>
    </row>
    <row r="393" spans="2:8" x14ac:dyDescent="0.3">
      <c r="B393" s="466"/>
      <c r="C393" s="466"/>
      <c r="D393" s="470"/>
      <c r="E393" s="470"/>
      <c r="F393" s="466"/>
      <c r="G393" s="466"/>
      <c r="H393" s="466"/>
    </row>
    <row r="394" spans="2:8" x14ac:dyDescent="0.3">
      <c r="B394" s="466"/>
      <c r="C394" s="466"/>
      <c r="D394" s="470"/>
      <c r="E394" s="470"/>
      <c r="F394" s="466"/>
      <c r="G394" s="466"/>
      <c r="H394" s="466"/>
    </row>
    <row r="395" spans="2:8" x14ac:dyDescent="0.3">
      <c r="B395" s="466"/>
      <c r="C395" s="466"/>
      <c r="D395" s="470"/>
      <c r="E395" s="470"/>
      <c r="F395" s="466"/>
      <c r="G395" s="466"/>
      <c r="H395" s="466"/>
    </row>
    <row r="396" spans="2:8" x14ac:dyDescent="0.3">
      <c r="B396" s="466"/>
      <c r="C396" s="466"/>
      <c r="D396" s="470"/>
      <c r="E396" s="470"/>
      <c r="F396" s="466"/>
      <c r="G396" s="466"/>
      <c r="H396" s="466"/>
    </row>
    <row r="397" spans="2:8" x14ac:dyDescent="0.3">
      <c r="B397" s="466"/>
      <c r="C397" s="466"/>
      <c r="D397" s="470"/>
      <c r="E397" s="470"/>
      <c r="F397" s="466"/>
      <c r="G397" s="466"/>
      <c r="H397" s="466"/>
    </row>
    <row r="398" spans="2:8" x14ac:dyDescent="0.3">
      <c r="B398" s="466"/>
      <c r="C398" s="466"/>
      <c r="D398" s="470"/>
      <c r="E398" s="470"/>
      <c r="F398" s="466"/>
      <c r="G398" s="466"/>
      <c r="H398" s="466"/>
    </row>
    <row r="399" spans="2:8" x14ac:dyDescent="0.3">
      <c r="B399" s="466"/>
      <c r="C399" s="466"/>
      <c r="D399" s="470"/>
      <c r="E399" s="470"/>
      <c r="F399" s="466"/>
      <c r="G399" s="466"/>
      <c r="H399" s="466"/>
    </row>
    <row r="400" spans="2:8" x14ac:dyDescent="0.3">
      <c r="B400" s="466"/>
      <c r="C400" s="466"/>
      <c r="D400" s="470"/>
      <c r="E400" s="470"/>
      <c r="F400" s="466"/>
      <c r="G400" s="466"/>
      <c r="H400" s="466"/>
    </row>
    <row r="401" spans="2:8" x14ac:dyDescent="0.3">
      <c r="B401" s="466"/>
      <c r="C401" s="466"/>
      <c r="D401" s="470"/>
      <c r="E401" s="470"/>
      <c r="F401" s="466"/>
      <c r="G401" s="466"/>
      <c r="H401" s="466"/>
    </row>
    <row r="402" spans="2:8" x14ac:dyDescent="0.3">
      <c r="B402" s="466"/>
      <c r="C402" s="466"/>
      <c r="D402" s="470"/>
      <c r="E402" s="470"/>
      <c r="F402" s="466"/>
      <c r="G402" s="466"/>
      <c r="H402" s="466"/>
    </row>
    <row r="403" spans="2:8" x14ac:dyDescent="0.3">
      <c r="B403" s="466"/>
      <c r="C403" s="466"/>
      <c r="D403" s="470"/>
      <c r="E403" s="470"/>
      <c r="F403" s="466"/>
      <c r="G403" s="466"/>
      <c r="H403" s="466"/>
    </row>
    <row r="404" spans="2:8" x14ac:dyDescent="0.3">
      <c r="B404" s="466"/>
      <c r="C404" s="466"/>
      <c r="D404" s="470"/>
      <c r="E404" s="470"/>
      <c r="F404" s="466"/>
      <c r="G404" s="466"/>
      <c r="H404" s="466"/>
    </row>
    <row r="405" spans="2:8" x14ac:dyDescent="0.3">
      <c r="B405" s="466"/>
      <c r="C405" s="466"/>
      <c r="D405" s="470"/>
      <c r="E405" s="470"/>
      <c r="F405" s="466"/>
      <c r="G405" s="466"/>
      <c r="H405" s="466"/>
    </row>
    <row r="406" spans="2:8" x14ac:dyDescent="0.3">
      <c r="B406" s="466"/>
      <c r="C406" s="466"/>
      <c r="D406" s="470"/>
      <c r="E406" s="470"/>
      <c r="F406" s="466"/>
      <c r="G406" s="466"/>
      <c r="H406" s="466"/>
    </row>
    <row r="407" spans="2:8" x14ac:dyDescent="0.3">
      <c r="B407" s="466"/>
      <c r="C407" s="466"/>
      <c r="D407" s="470"/>
      <c r="E407" s="470"/>
      <c r="F407" s="466"/>
      <c r="G407" s="466"/>
      <c r="H407" s="466"/>
    </row>
    <row r="408" spans="2:8" x14ac:dyDescent="0.3">
      <c r="B408" s="466"/>
      <c r="C408" s="466"/>
      <c r="D408" s="470"/>
      <c r="E408" s="470"/>
      <c r="F408" s="466"/>
      <c r="G408" s="466"/>
      <c r="H408" s="466"/>
    </row>
    <row r="409" spans="2:8" x14ac:dyDescent="0.3">
      <c r="B409" s="466"/>
      <c r="C409" s="466"/>
      <c r="D409" s="470"/>
      <c r="E409" s="470"/>
      <c r="F409" s="466"/>
      <c r="G409" s="466"/>
      <c r="H409" s="466"/>
    </row>
    <row r="410" spans="2:8" x14ac:dyDescent="0.3">
      <c r="B410" s="466"/>
      <c r="C410" s="466"/>
      <c r="D410" s="470"/>
      <c r="E410" s="470"/>
      <c r="F410" s="466"/>
      <c r="G410" s="466"/>
      <c r="H410" s="466"/>
    </row>
    <row r="411" spans="2:8" x14ac:dyDescent="0.3">
      <c r="B411" s="466"/>
      <c r="C411" s="466"/>
      <c r="D411" s="470"/>
      <c r="E411" s="470"/>
      <c r="F411" s="466"/>
      <c r="G411" s="466"/>
      <c r="H411" s="466"/>
    </row>
    <row r="412" spans="2:8" x14ac:dyDescent="0.3">
      <c r="B412" s="466"/>
      <c r="C412" s="466"/>
      <c r="D412" s="470"/>
      <c r="E412" s="470"/>
      <c r="F412" s="466"/>
      <c r="G412" s="466"/>
      <c r="H412" s="466"/>
    </row>
    <row r="413" spans="2:8" x14ac:dyDescent="0.3">
      <c r="B413" s="466"/>
      <c r="C413" s="466"/>
      <c r="D413" s="470"/>
      <c r="E413" s="470"/>
      <c r="F413" s="466"/>
      <c r="G413" s="466"/>
      <c r="H413" s="466"/>
    </row>
    <row r="414" spans="2:8" x14ac:dyDescent="0.3">
      <c r="B414" s="466"/>
      <c r="C414" s="466"/>
      <c r="D414" s="470"/>
      <c r="E414" s="470"/>
      <c r="F414" s="466"/>
      <c r="G414" s="466"/>
      <c r="H414" s="466"/>
    </row>
    <row r="415" spans="2:8" x14ac:dyDescent="0.3">
      <c r="B415" s="466"/>
      <c r="C415" s="466"/>
      <c r="D415" s="470"/>
      <c r="E415" s="470"/>
      <c r="F415" s="466"/>
      <c r="G415" s="466"/>
      <c r="H415" s="466"/>
    </row>
    <row r="416" spans="2:8" x14ac:dyDescent="0.3">
      <c r="B416" s="466"/>
      <c r="C416" s="466"/>
      <c r="D416" s="470"/>
      <c r="E416" s="470"/>
      <c r="F416" s="466"/>
      <c r="G416" s="466"/>
      <c r="H416" s="466"/>
    </row>
    <row r="417" spans="2:8" x14ac:dyDescent="0.3">
      <c r="B417" s="466"/>
      <c r="C417" s="466"/>
      <c r="D417" s="470"/>
      <c r="E417" s="470"/>
      <c r="F417" s="466"/>
      <c r="G417" s="466"/>
      <c r="H417" s="466"/>
    </row>
    <row r="418" spans="2:8" x14ac:dyDescent="0.3">
      <c r="B418" s="466"/>
      <c r="C418" s="466"/>
      <c r="D418" s="470"/>
      <c r="E418" s="470"/>
      <c r="F418" s="466"/>
      <c r="G418" s="466"/>
      <c r="H418" s="466"/>
    </row>
    <row r="419" spans="2:8" x14ac:dyDescent="0.3">
      <c r="B419" s="466"/>
      <c r="C419" s="466"/>
      <c r="D419" s="470"/>
      <c r="E419" s="470"/>
      <c r="F419" s="466"/>
      <c r="G419" s="466"/>
      <c r="H419" s="466"/>
    </row>
    <row r="420" spans="2:8" x14ac:dyDescent="0.3">
      <c r="B420" s="466"/>
      <c r="C420" s="466"/>
      <c r="D420" s="470"/>
      <c r="E420" s="470"/>
      <c r="F420" s="466"/>
      <c r="G420" s="466"/>
      <c r="H420" s="466"/>
    </row>
    <row r="421" spans="2:8" x14ac:dyDescent="0.3">
      <c r="B421" s="466"/>
      <c r="C421" s="466"/>
      <c r="D421" s="470"/>
      <c r="E421" s="470"/>
      <c r="F421" s="466"/>
      <c r="G421" s="466"/>
      <c r="H421" s="466"/>
    </row>
    <row r="422" spans="2:8" x14ac:dyDescent="0.3">
      <c r="B422" s="466"/>
      <c r="C422" s="466"/>
      <c r="D422" s="470"/>
      <c r="E422" s="470"/>
      <c r="F422" s="466"/>
      <c r="G422" s="466"/>
      <c r="H422" s="466"/>
    </row>
    <row r="423" spans="2:8" x14ac:dyDescent="0.3">
      <c r="B423" s="466"/>
      <c r="C423" s="466"/>
      <c r="D423" s="470"/>
      <c r="E423" s="470"/>
      <c r="F423" s="466"/>
      <c r="G423" s="466"/>
      <c r="H423" s="466"/>
    </row>
    <row r="424" spans="2:8" x14ac:dyDescent="0.3">
      <c r="B424" s="466"/>
      <c r="C424" s="466"/>
      <c r="D424" s="470"/>
      <c r="E424" s="470"/>
      <c r="F424" s="466"/>
      <c r="G424" s="466"/>
      <c r="H424" s="466"/>
    </row>
    <row r="425" spans="2:8" x14ac:dyDescent="0.3">
      <c r="B425" s="466"/>
      <c r="C425" s="466"/>
      <c r="D425" s="470"/>
      <c r="E425" s="470"/>
      <c r="F425" s="466"/>
      <c r="G425" s="466"/>
      <c r="H425" s="466"/>
    </row>
    <row r="426" spans="2:8" x14ac:dyDescent="0.3">
      <c r="B426" s="466"/>
      <c r="C426" s="466"/>
      <c r="D426" s="470"/>
      <c r="E426" s="470"/>
      <c r="F426" s="466"/>
      <c r="G426" s="466"/>
      <c r="H426" s="466"/>
    </row>
    <row r="427" spans="2:8" x14ac:dyDescent="0.3">
      <c r="B427" s="466"/>
      <c r="C427" s="466"/>
      <c r="D427" s="470"/>
      <c r="E427" s="470"/>
      <c r="F427" s="466"/>
      <c r="G427" s="466"/>
      <c r="H427" s="466"/>
    </row>
    <row r="428" spans="2:8" x14ac:dyDescent="0.3">
      <c r="B428" s="466"/>
      <c r="C428" s="466"/>
      <c r="D428" s="470"/>
      <c r="E428" s="470"/>
      <c r="F428" s="466"/>
      <c r="G428" s="466"/>
      <c r="H428" s="466"/>
    </row>
    <row r="429" spans="2:8" x14ac:dyDescent="0.3">
      <c r="B429" s="466"/>
      <c r="C429" s="466"/>
      <c r="D429" s="470"/>
      <c r="E429" s="470"/>
      <c r="F429" s="466"/>
      <c r="G429" s="466"/>
      <c r="H429" s="466"/>
    </row>
    <row r="430" spans="2:8" x14ac:dyDescent="0.3">
      <c r="B430" s="466"/>
      <c r="C430" s="466"/>
      <c r="D430" s="470"/>
      <c r="E430" s="470"/>
      <c r="F430" s="466"/>
      <c r="G430" s="466"/>
      <c r="H430" s="466"/>
    </row>
    <row r="431" spans="2:8" x14ac:dyDescent="0.3">
      <c r="B431" s="466"/>
      <c r="C431" s="466"/>
      <c r="D431" s="470"/>
      <c r="E431" s="470"/>
      <c r="F431" s="466"/>
      <c r="G431" s="466"/>
      <c r="H431" s="466"/>
    </row>
    <row r="432" spans="2:8" x14ac:dyDescent="0.3">
      <c r="B432" s="466"/>
      <c r="C432" s="466"/>
      <c r="D432" s="470"/>
      <c r="E432" s="470"/>
      <c r="F432" s="466"/>
      <c r="G432" s="466"/>
      <c r="H432" s="466"/>
    </row>
    <row r="433" spans="2:8" x14ac:dyDescent="0.3">
      <c r="B433" s="466"/>
      <c r="C433" s="466"/>
      <c r="D433" s="470"/>
      <c r="E433" s="470"/>
      <c r="F433" s="466"/>
      <c r="G433" s="466"/>
      <c r="H433" s="466"/>
    </row>
    <row r="434" spans="2:8" x14ac:dyDescent="0.3">
      <c r="B434" s="466"/>
      <c r="C434" s="466"/>
      <c r="D434" s="470"/>
      <c r="E434" s="470"/>
      <c r="F434" s="466"/>
      <c r="G434" s="466"/>
      <c r="H434" s="466"/>
    </row>
    <row r="435" spans="2:8" x14ac:dyDescent="0.3">
      <c r="B435" s="466"/>
      <c r="C435" s="466"/>
      <c r="D435" s="470"/>
      <c r="E435" s="470"/>
      <c r="F435" s="466"/>
      <c r="G435" s="466"/>
      <c r="H435" s="466"/>
    </row>
    <row r="436" spans="2:8" x14ac:dyDescent="0.3">
      <c r="B436" s="466"/>
      <c r="C436" s="466"/>
      <c r="D436" s="470"/>
      <c r="E436" s="470"/>
      <c r="F436" s="466"/>
      <c r="G436" s="466"/>
      <c r="H436" s="466"/>
    </row>
    <row r="437" spans="2:8" x14ac:dyDescent="0.3">
      <c r="B437" s="466"/>
      <c r="C437" s="466"/>
      <c r="D437" s="470"/>
      <c r="E437" s="470"/>
      <c r="F437" s="466"/>
      <c r="G437" s="466"/>
      <c r="H437" s="466"/>
    </row>
    <row r="438" spans="2:8" x14ac:dyDescent="0.3">
      <c r="B438" s="466"/>
      <c r="C438" s="466"/>
      <c r="D438" s="470"/>
      <c r="E438" s="470"/>
      <c r="F438" s="466"/>
      <c r="G438" s="466"/>
      <c r="H438" s="466"/>
    </row>
    <row r="439" spans="2:8" x14ac:dyDescent="0.3">
      <c r="B439" s="466"/>
      <c r="C439" s="466"/>
      <c r="D439" s="470"/>
      <c r="E439" s="470"/>
      <c r="F439" s="466"/>
      <c r="G439" s="466"/>
      <c r="H439" s="466"/>
    </row>
    <row r="440" spans="2:8" x14ac:dyDescent="0.3">
      <c r="B440" s="466"/>
      <c r="C440" s="466"/>
      <c r="D440" s="470"/>
      <c r="E440" s="470"/>
      <c r="F440" s="466"/>
      <c r="G440" s="466"/>
      <c r="H440" s="466"/>
    </row>
    <row r="441" spans="2:8" x14ac:dyDescent="0.3">
      <c r="B441" s="466"/>
      <c r="C441" s="466"/>
      <c r="D441" s="470"/>
      <c r="E441" s="470"/>
      <c r="F441" s="466"/>
      <c r="G441" s="466"/>
      <c r="H441" s="466"/>
    </row>
    <row r="442" spans="2:8" x14ac:dyDescent="0.3">
      <c r="B442" s="466"/>
      <c r="C442" s="466"/>
      <c r="D442" s="470"/>
      <c r="E442" s="470"/>
      <c r="F442" s="466"/>
      <c r="G442" s="466"/>
      <c r="H442" s="466"/>
    </row>
    <row r="443" spans="2:8" x14ac:dyDescent="0.3">
      <c r="B443" s="466"/>
      <c r="C443" s="466"/>
      <c r="D443" s="470"/>
      <c r="E443" s="470"/>
      <c r="F443" s="466"/>
      <c r="G443" s="466"/>
      <c r="H443" s="466"/>
    </row>
    <row r="444" spans="2:8" x14ac:dyDescent="0.3">
      <c r="B444" s="466"/>
      <c r="C444" s="466"/>
      <c r="D444" s="470"/>
      <c r="E444" s="470"/>
      <c r="F444" s="466"/>
      <c r="G444" s="466"/>
      <c r="H444" s="466"/>
    </row>
    <row r="445" spans="2:8" x14ac:dyDescent="0.3">
      <c r="B445" s="466"/>
      <c r="C445" s="466"/>
      <c r="D445" s="470"/>
      <c r="E445" s="470"/>
      <c r="F445" s="466"/>
      <c r="G445" s="466"/>
      <c r="H445" s="466"/>
    </row>
    <row r="446" spans="2:8" x14ac:dyDescent="0.3">
      <c r="B446" s="466"/>
      <c r="C446" s="466"/>
      <c r="D446" s="470"/>
      <c r="E446" s="470"/>
      <c r="F446" s="466"/>
      <c r="G446" s="466"/>
      <c r="H446" s="466"/>
    </row>
    <row r="447" spans="2:8" x14ac:dyDescent="0.3">
      <c r="B447" s="466"/>
      <c r="C447" s="466"/>
      <c r="D447" s="470"/>
      <c r="E447" s="470"/>
      <c r="F447" s="466"/>
      <c r="G447" s="466"/>
      <c r="H447" s="466"/>
    </row>
    <row r="448" spans="2:8" x14ac:dyDescent="0.3">
      <c r="B448" s="466"/>
      <c r="C448" s="466"/>
      <c r="D448" s="470"/>
      <c r="E448" s="470"/>
      <c r="F448" s="466"/>
      <c r="G448" s="466"/>
      <c r="H448" s="466"/>
    </row>
    <row r="449" spans="2:8" x14ac:dyDescent="0.3">
      <c r="B449" s="466"/>
      <c r="C449" s="466"/>
      <c r="D449" s="470"/>
      <c r="E449" s="470"/>
      <c r="F449" s="466"/>
      <c r="G449" s="466"/>
      <c r="H449" s="466"/>
    </row>
    <row r="450" spans="2:8" x14ac:dyDescent="0.3">
      <c r="B450" s="466"/>
      <c r="C450" s="466"/>
      <c r="D450" s="470"/>
      <c r="E450" s="470"/>
      <c r="F450" s="466"/>
      <c r="G450" s="466"/>
      <c r="H450" s="466"/>
    </row>
    <row r="451" spans="2:8" x14ac:dyDescent="0.3">
      <c r="B451" s="466"/>
      <c r="C451" s="466"/>
      <c r="D451" s="470"/>
      <c r="E451" s="470"/>
      <c r="F451" s="466"/>
      <c r="G451" s="466"/>
      <c r="H451" s="466"/>
    </row>
    <row r="452" spans="2:8" x14ac:dyDescent="0.3">
      <c r="B452" s="466"/>
      <c r="C452" s="466"/>
      <c r="D452" s="470"/>
      <c r="E452" s="470"/>
      <c r="F452" s="466"/>
      <c r="G452" s="466"/>
      <c r="H452" s="466"/>
    </row>
    <row r="453" spans="2:8" x14ac:dyDescent="0.3">
      <c r="B453" s="466"/>
      <c r="C453" s="466"/>
      <c r="D453" s="470"/>
      <c r="E453" s="470"/>
      <c r="F453" s="466"/>
      <c r="G453" s="466"/>
      <c r="H453" s="466"/>
    </row>
    <row r="454" spans="2:8" x14ac:dyDescent="0.3">
      <c r="B454" s="466"/>
      <c r="C454" s="466"/>
      <c r="D454" s="470"/>
      <c r="E454" s="470"/>
      <c r="F454" s="466"/>
      <c r="G454" s="466"/>
      <c r="H454" s="466"/>
    </row>
    <row r="455" spans="2:8" x14ac:dyDescent="0.3">
      <c r="B455" s="466"/>
      <c r="C455" s="466"/>
      <c r="D455" s="470"/>
      <c r="E455" s="470"/>
      <c r="F455" s="466"/>
      <c r="G455" s="466"/>
      <c r="H455" s="466"/>
    </row>
    <row r="456" spans="2:8" x14ac:dyDescent="0.3">
      <c r="B456" s="466"/>
      <c r="C456" s="466"/>
      <c r="D456" s="470"/>
      <c r="E456" s="470"/>
      <c r="F456" s="466"/>
      <c r="G456" s="466"/>
      <c r="H456" s="466"/>
    </row>
    <row r="457" spans="2:8" x14ac:dyDescent="0.3">
      <c r="B457" s="466"/>
      <c r="C457" s="466"/>
      <c r="D457" s="470"/>
      <c r="E457" s="470"/>
      <c r="F457" s="466"/>
      <c r="G457" s="466"/>
      <c r="H457" s="466"/>
    </row>
    <row r="458" spans="2:8" x14ac:dyDescent="0.3">
      <c r="B458" s="466"/>
      <c r="C458" s="466"/>
      <c r="D458" s="470"/>
      <c r="E458" s="470"/>
      <c r="F458" s="466"/>
      <c r="G458" s="466"/>
      <c r="H458" s="466"/>
    </row>
    <row r="459" spans="2:8" x14ac:dyDescent="0.3">
      <c r="B459" s="466"/>
      <c r="C459" s="466"/>
      <c r="D459" s="470"/>
      <c r="E459" s="470"/>
      <c r="F459" s="466"/>
      <c r="G459" s="466"/>
      <c r="H459" s="466"/>
    </row>
    <row r="460" spans="2:8" x14ac:dyDescent="0.3">
      <c r="B460" s="466"/>
      <c r="C460" s="466"/>
      <c r="D460" s="470"/>
      <c r="E460" s="470"/>
      <c r="F460" s="466"/>
      <c r="G460" s="466"/>
      <c r="H460" s="466"/>
    </row>
    <row r="461" spans="2:8" x14ac:dyDescent="0.3">
      <c r="B461" s="466"/>
      <c r="C461" s="466"/>
      <c r="D461" s="470"/>
      <c r="E461" s="470"/>
      <c r="F461" s="466"/>
      <c r="G461" s="466"/>
      <c r="H461" s="466"/>
    </row>
    <row r="462" spans="2:8" x14ac:dyDescent="0.3">
      <c r="B462" s="466"/>
      <c r="C462" s="466"/>
      <c r="D462" s="470"/>
      <c r="E462" s="470"/>
      <c r="F462" s="466"/>
      <c r="G462" s="466"/>
      <c r="H462" s="466"/>
    </row>
    <row r="463" spans="2:8" x14ac:dyDescent="0.3">
      <c r="B463" s="466"/>
      <c r="C463" s="466"/>
      <c r="D463" s="470"/>
      <c r="E463" s="470"/>
      <c r="F463" s="466"/>
      <c r="G463" s="466"/>
      <c r="H463" s="466"/>
    </row>
    <row r="464" spans="2:8" x14ac:dyDescent="0.3">
      <c r="B464" s="466"/>
      <c r="C464" s="466"/>
      <c r="D464" s="470"/>
      <c r="E464" s="470"/>
      <c r="F464" s="466"/>
      <c r="G464" s="466"/>
      <c r="H464" s="466"/>
    </row>
    <row r="465" spans="2:8" x14ac:dyDescent="0.3">
      <c r="B465" s="466"/>
      <c r="C465" s="466"/>
      <c r="D465" s="470"/>
      <c r="E465" s="470"/>
      <c r="F465" s="466"/>
      <c r="G465" s="466"/>
      <c r="H465" s="466"/>
    </row>
    <row r="466" spans="2:8" x14ac:dyDescent="0.3">
      <c r="B466" s="466"/>
      <c r="C466" s="466"/>
      <c r="D466" s="470"/>
      <c r="E466" s="470"/>
      <c r="F466" s="466"/>
      <c r="G466" s="466"/>
      <c r="H466" s="466"/>
    </row>
    <row r="467" spans="2:8" x14ac:dyDescent="0.3">
      <c r="B467" s="466"/>
      <c r="C467" s="466"/>
      <c r="D467" s="470"/>
      <c r="E467" s="470"/>
      <c r="F467" s="466"/>
      <c r="G467" s="466"/>
      <c r="H467" s="466"/>
    </row>
    <row r="468" spans="2:8" x14ac:dyDescent="0.3">
      <c r="B468" s="466"/>
      <c r="C468" s="466"/>
      <c r="D468" s="470"/>
      <c r="E468" s="470"/>
      <c r="F468" s="466"/>
      <c r="G468" s="466"/>
      <c r="H468" s="466"/>
    </row>
    <row r="469" spans="2:8" x14ac:dyDescent="0.3">
      <c r="B469" s="466"/>
      <c r="C469" s="466"/>
      <c r="D469" s="470"/>
      <c r="E469" s="470"/>
      <c r="F469" s="466"/>
      <c r="G469" s="466"/>
      <c r="H469" s="466"/>
    </row>
    <row r="470" spans="2:8" x14ac:dyDescent="0.3">
      <c r="B470" s="466"/>
      <c r="C470" s="466"/>
      <c r="D470" s="470"/>
      <c r="E470" s="470"/>
      <c r="F470" s="466"/>
      <c r="G470" s="466"/>
      <c r="H470" s="466"/>
    </row>
    <row r="471" spans="2:8" x14ac:dyDescent="0.3">
      <c r="B471" s="466"/>
      <c r="C471" s="466"/>
      <c r="D471" s="470"/>
      <c r="E471" s="470"/>
      <c r="F471" s="466"/>
      <c r="G471" s="466"/>
      <c r="H471" s="466"/>
    </row>
    <row r="472" spans="2:8" x14ac:dyDescent="0.3">
      <c r="B472" s="466"/>
      <c r="C472" s="466"/>
      <c r="D472" s="470"/>
      <c r="E472" s="470"/>
      <c r="F472" s="466"/>
      <c r="G472" s="466"/>
      <c r="H472" s="466"/>
    </row>
    <row r="473" spans="2:8" x14ac:dyDescent="0.3">
      <c r="B473" s="466"/>
      <c r="C473" s="466"/>
      <c r="D473" s="470"/>
      <c r="E473" s="470"/>
      <c r="F473" s="466"/>
      <c r="G473" s="466"/>
      <c r="H473" s="466"/>
    </row>
    <row r="474" spans="2:8" x14ac:dyDescent="0.3">
      <c r="B474" s="466"/>
      <c r="C474" s="466"/>
      <c r="D474" s="470"/>
      <c r="E474" s="470"/>
      <c r="F474" s="466"/>
      <c r="G474" s="466"/>
      <c r="H474" s="466"/>
    </row>
    <row r="475" spans="2:8" x14ac:dyDescent="0.3">
      <c r="B475" s="466"/>
      <c r="C475" s="466"/>
      <c r="D475" s="470"/>
      <c r="E475" s="470"/>
      <c r="F475" s="466"/>
      <c r="G475" s="466"/>
      <c r="H475" s="466"/>
    </row>
    <row r="476" spans="2:8" x14ac:dyDescent="0.3">
      <c r="B476" s="466"/>
      <c r="C476" s="466"/>
      <c r="D476" s="470"/>
      <c r="E476" s="470"/>
      <c r="F476" s="466"/>
      <c r="G476" s="466"/>
      <c r="H476" s="466"/>
    </row>
    <row r="477" spans="2:8" x14ac:dyDescent="0.3">
      <c r="B477" s="466"/>
      <c r="C477" s="466"/>
      <c r="D477" s="470"/>
      <c r="E477" s="470"/>
      <c r="F477" s="466"/>
      <c r="G477" s="466"/>
      <c r="H477" s="466"/>
    </row>
    <row r="478" spans="2:8" x14ac:dyDescent="0.3">
      <c r="B478" s="466"/>
      <c r="C478" s="466"/>
      <c r="D478" s="470"/>
      <c r="E478" s="470"/>
      <c r="F478" s="466"/>
      <c r="G478" s="466"/>
      <c r="H478" s="466"/>
    </row>
    <row r="479" spans="2:8" x14ac:dyDescent="0.3">
      <c r="B479" s="466"/>
      <c r="C479" s="466"/>
      <c r="D479" s="470"/>
      <c r="E479" s="470"/>
      <c r="F479" s="466"/>
      <c r="G479" s="466"/>
      <c r="H479" s="466"/>
    </row>
    <row r="480" spans="2:8" x14ac:dyDescent="0.3">
      <c r="B480" s="466"/>
      <c r="C480" s="466"/>
      <c r="D480" s="470"/>
      <c r="E480" s="470"/>
      <c r="F480" s="466"/>
      <c r="G480" s="466"/>
      <c r="H480" s="466"/>
    </row>
    <row r="481" spans="2:8" x14ac:dyDescent="0.3">
      <c r="B481" s="466"/>
      <c r="C481" s="466"/>
      <c r="D481" s="470"/>
      <c r="E481" s="470"/>
      <c r="F481" s="466"/>
      <c r="G481" s="466"/>
      <c r="H481" s="466"/>
    </row>
    <row r="482" spans="2:8" x14ac:dyDescent="0.3">
      <c r="B482" s="466"/>
      <c r="C482" s="466"/>
      <c r="D482" s="470"/>
      <c r="E482" s="470"/>
      <c r="F482" s="466"/>
      <c r="G482" s="466"/>
      <c r="H482" s="466"/>
    </row>
    <row r="483" spans="2:8" x14ac:dyDescent="0.3">
      <c r="B483" s="466"/>
      <c r="C483" s="466"/>
      <c r="D483" s="470"/>
      <c r="E483" s="470"/>
      <c r="F483" s="466"/>
      <c r="G483" s="466"/>
      <c r="H483" s="466"/>
    </row>
    <row r="484" spans="2:8" x14ac:dyDescent="0.3">
      <c r="B484" s="466"/>
      <c r="C484" s="466"/>
      <c r="D484" s="470"/>
      <c r="E484" s="470"/>
      <c r="F484" s="466"/>
      <c r="G484" s="466"/>
      <c r="H484" s="466"/>
    </row>
    <row r="485" spans="2:8" x14ac:dyDescent="0.3">
      <c r="B485" s="466"/>
      <c r="C485" s="466"/>
      <c r="D485" s="470"/>
      <c r="E485" s="470"/>
      <c r="F485" s="466"/>
      <c r="G485" s="466"/>
      <c r="H485" s="466"/>
    </row>
    <row r="486" spans="2:8" x14ac:dyDescent="0.3">
      <c r="B486" s="466"/>
      <c r="C486" s="466"/>
      <c r="D486" s="470"/>
      <c r="E486" s="470"/>
      <c r="F486" s="466"/>
      <c r="G486" s="466"/>
      <c r="H486" s="466"/>
    </row>
    <row r="487" spans="2:8" x14ac:dyDescent="0.3">
      <c r="B487" s="466"/>
      <c r="C487" s="466"/>
      <c r="D487" s="470"/>
      <c r="E487" s="470"/>
      <c r="F487" s="466"/>
      <c r="G487" s="466"/>
      <c r="H487" s="466"/>
    </row>
    <row r="488" spans="2:8" x14ac:dyDescent="0.3">
      <c r="B488" s="466"/>
      <c r="C488" s="466"/>
      <c r="D488" s="470"/>
      <c r="E488" s="470"/>
      <c r="F488" s="466"/>
      <c r="G488" s="466"/>
      <c r="H488" s="466"/>
    </row>
    <row r="489" spans="2:8" x14ac:dyDescent="0.3">
      <c r="B489" s="466"/>
      <c r="C489" s="466"/>
      <c r="D489" s="470"/>
      <c r="E489" s="470"/>
      <c r="F489" s="466"/>
      <c r="G489" s="466"/>
      <c r="H489" s="466"/>
    </row>
    <row r="490" spans="2:8" x14ac:dyDescent="0.3">
      <c r="B490" s="466"/>
      <c r="C490" s="466"/>
      <c r="D490" s="470"/>
      <c r="E490" s="470"/>
      <c r="F490" s="466"/>
      <c r="G490" s="466"/>
      <c r="H490" s="466"/>
    </row>
    <row r="491" spans="2:8" x14ac:dyDescent="0.3">
      <c r="B491" s="466"/>
      <c r="C491" s="466"/>
      <c r="D491" s="470"/>
      <c r="E491" s="470"/>
      <c r="F491" s="466"/>
      <c r="G491" s="466"/>
      <c r="H491" s="466"/>
    </row>
    <row r="492" spans="2:8" x14ac:dyDescent="0.3">
      <c r="B492" s="466"/>
      <c r="C492" s="466"/>
      <c r="D492" s="470"/>
      <c r="E492" s="470"/>
      <c r="F492" s="466"/>
      <c r="G492" s="466"/>
      <c r="H492" s="466"/>
    </row>
    <row r="493" spans="2:8" x14ac:dyDescent="0.3">
      <c r="B493" s="466"/>
      <c r="C493" s="466"/>
      <c r="D493" s="470"/>
      <c r="E493" s="470"/>
      <c r="F493" s="466"/>
      <c r="G493" s="466"/>
      <c r="H493" s="466"/>
    </row>
    <row r="494" spans="2:8" x14ac:dyDescent="0.3">
      <c r="B494" s="466"/>
      <c r="C494" s="466"/>
      <c r="D494" s="470"/>
      <c r="E494" s="470"/>
      <c r="F494" s="466"/>
      <c r="G494" s="466"/>
      <c r="H494" s="466"/>
    </row>
    <row r="495" spans="2:8" x14ac:dyDescent="0.3">
      <c r="B495" s="466"/>
      <c r="C495" s="466"/>
      <c r="D495" s="470"/>
      <c r="E495" s="470"/>
      <c r="F495" s="466"/>
      <c r="G495" s="466"/>
      <c r="H495" s="466"/>
    </row>
    <row r="496" spans="2:8" x14ac:dyDescent="0.3">
      <c r="B496" s="466"/>
      <c r="C496" s="466"/>
      <c r="D496" s="470"/>
      <c r="E496" s="470"/>
      <c r="F496" s="466"/>
      <c r="G496" s="466"/>
      <c r="H496" s="466"/>
    </row>
    <row r="497" spans="2:8" x14ac:dyDescent="0.3">
      <c r="B497" s="466"/>
      <c r="C497" s="466"/>
      <c r="D497" s="470"/>
      <c r="E497" s="470"/>
      <c r="F497" s="466"/>
      <c r="G497" s="466"/>
      <c r="H497" s="466"/>
    </row>
    <row r="498" spans="2:8" x14ac:dyDescent="0.3">
      <c r="B498" s="466"/>
      <c r="C498" s="466"/>
      <c r="D498" s="470"/>
      <c r="E498" s="470"/>
      <c r="F498" s="466"/>
      <c r="G498" s="466"/>
      <c r="H498" s="466"/>
    </row>
    <row r="499" spans="2:8" x14ac:dyDescent="0.3">
      <c r="B499" s="466"/>
      <c r="C499" s="466"/>
      <c r="D499" s="470"/>
      <c r="E499" s="470"/>
      <c r="F499" s="466"/>
      <c r="G499" s="466"/>
      <c r="H499" s="466"/>
    </row>
    <row r="500" spans="2:8" x14ac:dyDescent="0.3">
      <c r="B500" s="466"/>
      <c r="C500" s="466"/>
      <c r="D500" s="470"/>
      <c r="E500" s="470"/>
      <c r="F500" s="466"/>
      <c r="G500" s="466"/>
      <c r="H500" s="466"/>
    </row>
    <row r="501" spans="2:8" x14ac:dyDescent="0.3">
      <c r="B501" s="466"/>
      <c r="C501" s="466"/>
      <c r="D501" s="470"/>
      <c r="E501" s="470"/>
      <c r="F501" s="466"/>
      <c r="G501" s="466"/>
      <c r="H501" s="466"/>
    </row>
    <row r="502" spans="2:8" x14ac:dyDescent="0.3">
      <c r="B502" s="466"/>
      <c r="C502" s="466"/>
      <c r="D502" s="470"/>
      <c r="E502" s="470"/>
      <c r="F502" s="466"/>
      <c r="G502" s="466"/>
      <c r="H502" s="466"/>
    </row>
    <row r="503" spans="2:8" x14ac:dyDescent="0.3">
      <c r="B503" s="466"/>
      <c r="C503" s="466"/>
      <c r="D503" s="470"/>
      <c r="E503" s="470"/>
      <c r="F503" s="466"/>
      <c r="G503" s="466"/>
      <c r="H503" s="466"/>
    </row>
    <row r="504" spans="2:8" x14ac:dyDescent="0.3">
      <c r="B504" s="466"/>
      <c r="C504" s="466"/>
      <c r="D504" s="470"/>
      <c r="E504" s="470"/>
      <c r="F504" s="466"/>
      <c r="G504" s="466"/>
      <c r="H504" s="466"/>
    </row>
    <row r="505" spans="2:8" x14ac:dyDescent="0.3">
      <c r="B505" s="466"/>
      <c r="C505" s="466"/>
      <c r="D505" s="470"/>
      <c r="E505" s="470"/>
      <c r="F505" s="466"/>
      <c r="G505" s="466"/>
      <c r="H505" s="466"/>
    </row>
    <row r="506" spans="2:8" x14ac:dyDescent="0.3">
      <c r="B506" s="466"/>
      <c r="C506" s="466"/>
      <c r="D506" s="470"/>
      <c r="E506" s="470"/>
      <c r="F506" s="466"/>
      <c r="G506" s="466"/>
      <c r="H506" s="466"/>
    </row>
    <row r="507" spans="2:8" x14ac:dyDescent="0.3">
      <c r="B507" s="466"/>
      <c r="C507" s="466"/>
      <c r="D507" s="470"/>
      <c r="E507" s="470"/>
      <c r="F507" s="466"/>
      <c r="G507" s="466"/>
      <c r="H507" s="466"/>
    </row>
    <row r="508" spans="2:8" x14ac:dyDescent="0.3">
      <c r="B508" s="466"/>
      <c r="C508" s="466"/>
      <c r="D508" s="470"/>
      <c r="E508" s="470"/>
      <c r="F508" s="466"/>
      <c r="G508" s="466"/>
      <c r="H508" s="466"/>
    </row>
    <row r="509" spans="2:8" x14ac:dyDescent="0.3">
      <c r="B509" s="466"/>
      <c r="C509" s="466"/>
      <c r="D509" s="470"/>
      <c r="E509" s="470"/>
      <c r="F509" s="466"/>
      <c r="G509" s="466"/>
      <c r="H509" s="466"/>
    </row>
    <row r="510" spans="2:8" x14ac:dyDescent="0.3">
      <c r="B510" s="466"/>
      <c r="C510" s="466"/>
      <c r="D510" s="470"/>
      <c r="E510" s="470"/>
      <c r="F510" s="466"/>
      <c r="G510" s="466"/>
      <c r="H510" s="466"/>
    </row>
    <row r="511" spans="2:8" x14ac:dyDescent="0.3">
      <c r="B511" s="466"/>
      <c r="C511" s="466"/>
      <c r="D511" s="470"/>
      <c r="E511" s="470"/>
      <c r="F511" s="466"/>
      <c r="G511" s="466"/>
      <c r="H511" s="466"/>
    </row>
    <row r="512" spans="2:8" x14ac:dyDescent="0.3">
      <c r="B512" s="466"/>
      <c r="C512" s="466"/>
      <c r="D512" s="470"/>
      <c r="E512" s="470"/>
      <c r="F512" s="466"/>
      <c r="G512" s="466"/>
      <c r="H512" s="466"/>
    </row>
    <row r="513" spans="2:8" x14ac:dyDescent="0.3">
      <c r="B513" s="466"/>
      <c r="C513" s="466"/>
      <c r="D513" s="470"/>
      <c r="E513" s="470"/>
      <c r="F513" s="466"/>
      <c r="G513" s="466"/>
      <c r="H513" s="466"/>
    </row>
    <row r="514" spans="2:8" x14ac:dyDescent="0.3">
      <c r="B514" s="466"/>
      <c r="C514" s="466"/>
      <c r="D514" s="470"/>
      <c r="E514" s="470"/>
      <c r="F514" s="466"/>
      <c r="G514" s="466"/>
      <c r="H514" s="466"/>
    </row>
    <row r="515" spans="2:8" x14ac:dyDescent="0.3">
      <c r="B515" s="466"/>
      <c r="C515" s="466"/>
      <c r="D515" s="470"/>
      <c r="E515" s="470"/>
      <c r="F515" s="466"/>
      <c r="G515" s="466"/>
      <c r="H515" s="466"/>
    </row>
    <row r="516" spans="2:8" x14ac:dyDescent="0.3">
      <c r="B516" s="466"/>
      <c r="C516" s="466"/>
      <c r="D516" s="470"/>
      <c r="E516" s="470"/>
      <c r="F516" s="466"/>
      <c r="G516" s="466"/>
      <c r="H516" s="466"/>
    </row>
    <row r="517" spans="2:8" x14ac:dyDescent="0.3">
      <c r="B517" s="466"/>
      <c r="C517" s="466"/>
      <c r="D517" s="470"/>
      <c r="E517" s="470"/>
      <c r="F517" s="466"/>
      <c r="G517" s="466"/>
      <c r="H517" s="466"/>
    </row>
    <row r="518" spans="2:8" x14ac:dyDescent="0.3">
      <c r="B518" s="466"/>
      <c r="C518" s="466"/>
      <c r="D518" s="470"/>
      <c r="E518" s="470"/>
      <c r="F518" s="466"/>
      <c r="G518" s="466"/>
      <c r="H518" s="466"/>
    </row>
    <row r="519" spans="2:8" x14ac:dyDescent="0.3">
      <c r="B519" s="466"/>
      <c r="C519" s="466"/>
      <c r="D519" s="470"/>
      <c r="E519" s="470"/>
      <c r="F519" s="466"/>
      <c r="G519" s="466"/>
      <c r="H519" s="466"/>
    </row>
    <row r="520" spans="2:8" x14ac:dyDescent="0.3">
      <c r="B520" s="466"/>
      <c r="C520" s="466"/>
      <c r="D520" s="470"/>
      <c r="E520" s="470"/>
      <c r="F520" s="466"/>
      <c r="G520" s="466"/>
      <c r="H520" s="466"/>
    </row>
    <row r="521" spans="2:8" x14ac:dyDescent="0.3">
      <c r="B521" s="466"/>
      <c r="C521" s="466"/>
      <c r="D521" s="470"/>
      <c r="E521" s="470"/>
      <c r="F521" s="466"/>
      <c r="G521" s="466"/>
      <c r="H521" s="466"/>
    </row>
    <row r="522" spans="2:8" x14ac:dyDescent="0.3">
      <c r="B522" s="466"/>
      <c r="C522" s="466"/>
      <c r="D522" s="470"/>
      <c r="E522" s="470"/>
      <c r="F522" s="466"/>
      <c r="G522" s="466"/>
      <c r="H522" s="466"/>
    </row>
    <row r="523" spans="2:8" x14ac:dyDescent="0.3">
      <c r="B523" s="466"/>
      <c r="C523" s="466"/>
      <c r="D523" s="470"/>
      <c r="E523" s="470"/>
      <c r="F523" s="466"/>
      <c r="G523" s="466"/>
      <c r="H523" s="466"/>
    </row>
    <row r="524" spans="2:8" x14ac:dyDescent="0.3">
      <c r="B524" s="466"/>
      <c r="C524" s="466"/>
      <c r="D524" s="470"/>
      <c r="E524" s="470"/>
      <c r="F524" s="466"/>
      <c r="G524" s="466"/>
      <c r="H524" s="466"/>
    </row>
    <row r="525" spans="2:8" x14ac:dyDescent="0.3">
      <c r="B525" s="466"/>
      <c r="C525" s="466"/>
      <c r="D525" s="470"/>
      <c r="E525" s="470"/>
      <c r="F525" s="466"/>
      <c r="G525" s="466"/>
      <c r="H525" s="466"/>
    </row>
    <row r="526" spans="2:8" x14ac:dyDescent="0.3">
      <c r="B526" s="466"/>
      <c r="C526" s="466"/>
      <c r="D526" s="470"/>
      <c r="E526" s="470"/>
      <c r="F526" s="466"/>
      <c r="G526" s="466"/>
      <c r="H526" s="466"/>
    </row>
    <row r="527" spans="2:8" x14ac:dyDescent="0.3">
      <c r="B527" s="466"/>
      <c r="C527" s="466"/>
      <c r="D527" s="470"/>
      <c r="E527" s="470"/>
      <c r="F527" s="466"/>
      <c r="G527" s="466"/>
      <c r="H527" s="466"/>
    </row>
    <row r="528" spans="2:8" x14ac:dyDescent="0.3">
      <c r="B528" s="466"/>
      <c r="C528" s="466"/>
      <c r="D528" s="470"/>
      <c r="E528" s="470"/>
      <c r="F528" s="466"/>
      <c r="G528" s="466"/>
      <c r="H528" s="466"/>
    </row>
    <row r="529" spans="2:8" x14ac:dyDescent="0.3">
      <c r="B529" s="466"/>
      <c r="C529" s="466"/>
      <c r="D529" s="470"/>
      <c r="E529" s="470"/>
      <c r="F529" s="466"/>
      <c r="G529" s="466"/>
      <c r="H529" s="466"/>
    </row>
    <row r="530" spans="2:8" x14ac:dyDescent="0.3">
      <c r="B530" s="466"/>
      <c r="C530" s="466"/>
      <c r="D530" s="470"/>
      <c r="E530" s="470"/>
      <c r="F530" s="466"/>
      <c r="G530" s="466"/>
      <c r="H530" s="466"/>
    </row>
    <row r="531" spans="2:8" x14ac:dyDescent="0.3">
      <c r="B531" s="466"/>
      <c r="C531" s="466"/>
      <c r="D531" s="470"/>
      <c r="E531" s="470"/>
      <c r="F531" s="466"/>
      <c r="G531" s="466"/>
      <c r="H531" s="466"/>
    </row>
    <row r="532" spans="2:8" x14ac:dyDescent="0.3">
      <c r="B532" s="466"/>
      <c r="C532" s="466"/>
      <c r="D532" s="470"/>
      <c r="E532" s="470"/>
      <c r="F532" s="466"/>
      <c r="G532" s="466"/>
      <c r="H532" s="466"/>
    </row>
    <row r="533" spans="2:8" x14ac:dyDescent="0.3">
      <c r="B533" s="466"/>
      <c r="C533" s="466"/>
      <c r="D533" s="470"/>
      <c r="E533" s="470"/>
      <c r="F533" s="466"/>
      <c r="G533" s="466"/>
      <c r="H533" s="466"/>
    </row>
    <row r="534" spans="2:8" x14ac:dyDescent="0.3">
      <c r="B534" s="466"/>
      <c r="C534" s="466"/>
      <c r="D534" s="470"/>
      <c r="E534" s="470"/>
      <c r="F534" s="466"/>
      <c r="G534" s="466"/>
      <c r="H534" s="466"/>
    </row>
    <row r="535" spans="2:8" x14ac:dyDescent="0.3">
      <c r="B535" s="466"/>
      <c r="C535" s="466"/>
      <c r="D535" s="470"/>
      <c r="E535" s="470"/>
      <c r="F535" s="466"/>
      <c r="G535" s="466"/>
      <c r="H535" s="466"/>
    </row>
    <row r="536" spans="2:8" x14ac:dyDescent="0.3">
      <c r="B536" s="466"/>
      <c r="C536" s="466"/>
      <c r="D536" s="470"/>
      <c r="E536" s="470"/>
      <c r="F536" s="466"/>
      <c r="G536" s="466"/>
      <c r="H536" s="466"/>
    </row>
    <row r="537" spans="2:8" x14ac:dyDescent="0.3">
      <c r="B537" s="466"/>
      <c r="C537" s="466"/>
      <c r="D537" s="470"/>
      <c r="E537" s="470"/>
      <c r="F537" s="466"/>
      <c r="G537" s="466"/>
      <c r="H537" s="466"/>
    </row>
    <row r="538" spans="2:8" x14ac:dyDescent="0.3">
      <c r="B538" s="466"/>
      <c r="C538" s="466"/>
      <c r="D538" s="470"/>
      <c r="E538" s="470"/>
      <c r="F538" s="466"/>
      <c r="G538" s="466"/>
      <c r="H538" s="466"/>
    </row>
    <row r="539" spans="2:8" x14ac:dyDescent="0.3">
      <c r="B539" s="466"/>
      <c r="C539" s="466"/>
      <c r="D539" s="470"/>
      <c r="E539" s="470"/>
      <c r="F539" s="466"/>
      <c r="G539" s="466"/>
      <c r="H539" s="466"/>
    </row>
    <row r="540" spans="2:8" x14ac:dyDescent="0.3">
      <c r="B540" s="466"/>
      <c r="C540" s="466"/>
      <c r="D540" s="470"/>
      <c r="E540" s="470"/>
      <c r="F540" s="466"/>
      <c r="G540" s="466"/>
      <c r="H540" s="466"/>
    </row>
    <row r="541" spans="2:8" x14ac:dyDescent="0.3">
      <c r="B541" s="466"/>
      <c r="C541" s="466"/>
      <c r="D541" s="470"/>
      <c r="E541" s="470"/>
      <c r="F541" s="466"/>
      <c r="G541" s="466"/>
      <c r="H541" s="466"/>
    </row>
    <row r="542" spans="2:8" x14ac:dyDescent="0.3">
      <c r="B542" s="466"/>
      <c r="C542" s="466"/>
      <c r="D542" s="470"/>
      <c r="E542" s="470"/>
      <c r="F542" s="466"/>
      <c r="G542" s="466"/>
      <c r="H542" s="466"/>
    </row>
    <row r="543" spans="2:8" x14ac:dyDescent="0.3">
      <c r="B543" s="466"/>
      <c r="C543" s="466"/>
      <c r="D543" s="470"/>
      <c r="E543" s="470"/>
      <c r="F543" s="466"/>
      <c r="G543" s="466"/>
      <c r="H543" s="466"/>
    </row>
    <row r="544" spans="2:8" x14ac:dyDescent="0.3">
      <c r="B544" s="466"/>
      <c r="C544" s="466"/>
      <c r="D544" s="470"/>
      <c r="E544" s="470"/>
      <c r="F544" s="466"/>
      <c r="G544" s="466"/>
      <c r="H544" s="466"/>
    </row>
    <row r="545" spans="2:8" x14ac:dyDescent="0.3">
      <c r="B545" s="466"/>
      <c r="C545" s="466"/>
      <c r="D545" s="470"/>
      <c r="E545" s="470"/>
      <c r="F545" s="466"/>
      <c r="G545" s="466"/>
      <c r="H545" s="466"/>
    </row>
    <row r="546" spans="2:8" x14ac:dyDescent="0.3">
      <c r="B546" s="466"/>
      <c r="C546" s="466"/>
      <c r="D546" s="470"/>
      <c r="E546" s="470"/>
      <c r="F546" s="466"/>
      <c r="G546" s="466"/>
      <c r="H546" s="466"/>
    </row>
    <row r="547" spans="2:8" x14ac:dyDescent="0.3">
      <c r="B547" s="466"/>
      <c r="C547" s="466"/>
      <c r="D547" s="470"/>
      <c r="E547" s="470"/>
      <c r="F547" s="466"/>
      <c r="G547" s="466"/>
      <c r="H547" s="466"/>
    </row>
    <row r="548" spans="2:8" x14ac:dyDescent="0.3">
      <c r="B548" s="466"/>
      <c r="C548" s="466"/>
      <c r="D548" s="470"/>
      <c r="E548" s="470"/>
      <c r="F548" s="466"/>
      <c r="G548" s="466"/>
      <c r="H548" s="466"/>
    </row>
    <row r="549" spans="2:8" x14ac:dyDescent="0.3">
      <c r="B549" s="466"/>
      <c r="C549" s="466"/>
      <c r="D549" s="470"/>
      <c r="E549" s="470"/>
      <c r="F549" s="466"/>
      <c r="G549" s="466"/>
      <c r="H549" s="466"/>
    </row>
    <row r="550" spans="2:8" x14ac:dyDescent="0.3">
      <c r="B550" s="466"/>
      <c r="C550" s="466"/>
      <c r="D550" s="470"/>
      <c r="E550" s="470"/>
      <c r="F550" s="466"/>
      <c r="G550" s="466"/>
      <c r="H550" s="466"/>
    </row>
    <row r="551" spans="2:8" x14ac:dyDescent="0.3">
      <c r="B551" s="466"/>
      <c r="C551" s="466"/>
      <c r="D551" s="470"/>
      <c r="E551" s="470"/>
      <c r="F551" s="466"/>
      <c r="G551" s="466"/>
      <c r="H551" s="466"/>
    </row>
    <row r="552" spans="2:8" x14ac:dyDescent="0.3">
      <c r="B552" s="466"/>
      <c r="C552" s="466"/>
      <c r="D552" s="470"/>
      <c r="E552" s="470"/>
      <c r="F552" s="466"/>
      <c r="G552" s="466"/>
      <c r="H552" s="466"/>
    </row>
    <row r="553" spans="2:8" x14ac:dyDescent="0.3">
      <c r="B553" s="466"/>
      <c r="C553" s="466"/>
      <c r="D553" s="470"/>
      <c r="E553" s="470"/>
      <c r="F553" s="466"/>
      <c r="G553" s="466"/>
      <c r="H553" s="466"/>
    </row>
    <row r="554" spans="2:8" x14ac:dyDescent="0.3">
      <c r="B554" s="466"/>
      <c r="C554" s="466"/>
      <c r="D554" s="470"/>
      <c r="E554" s="470"/>
      <c r="F554" s="466"/>
      <c r="G554" s="466"/>
      <c r="H554" s="466"/>
    </row>
    <row r="555" spans="2:8" x14ac:dyDescent="0.3">
      <c r="B555" s="466"/>
      <c r="C555" s="466"/>
      <c r="D555" s="470"/>
      <c r="E555" s="470"/>
      <c r="F555" s="466"/>
      <c r="G555" s="466"/>
      <c r="H555" s="466"/>
    </row>
    <row r="556" spans="2:8" x14ac:dyDescent="0.3">
      <c r="B556" s="466"/>
      <c r="C556" s="466"/>
      <c r="D556" s="470"/>
      <c r="E556" s="470"/>
      <c r="F556" s="466"/>
      <c r="G556" s="466"/>
      <c r="H556" s="466"/>
    </row>
    <row r="557" spans="2:8" x14ac:dyDescent="0.3">
      <c r="B557" s="466"/>
      <c r="C557" s="466"/>
      <c r="D557" s="470"/>
      <c r="E557" s="470"/>
      <c r="F557" s="466"/>
      <c r="G557" s="466"/>
      <c r="H557" s="466"/>
    </row>
    <row r="558" spans="2:8" x14ac:dyDescent="0.3">
      <c r="B558" s="466"/>
      <c r="C558" s="466"/>
      <c r="D558" s="470"/>
      <c r="E558" s="470"/>
      <c r="F558" s="466"/>
      <c r="G558" s="466"/>
      <c r="H558" s="466"/>
    </row>
    <row r="559" spans="2:8" x14ac:dyDescent="0.3">
      <c r="B559" s="466"/>
      <c r="C559" s="466"/>
      <c r="D559" s="470"/>
      <c r="E559" s="470"/>
      <c r="F559" s="466"/>
      <c r="G559" s="466"/>
      <c r="H559" s="466"/>
    </row>
    <row r="560" spans="2:8" x14ac:dyDescent="0.3">
      <c r="B560" s="466"/>
      <c r="C560" s="466"/>
      <c r="D560" s="470"/>
      <c r="E560" s="470"/>
      <c r="F560" s="466"/>
      <c r="G560" s="466"/>
      <c r="H560" s="466"/>
    </row>
    <row r="561" spans="2:8" x14ac:dyDescent="0.3">
      <c r="B561" s="466"/>
      <c r="C561" s="466"/>
      <c r="D561" s="470"/>
      <c r="E561" s="470"/>
      <c r="F561" s="466"/>
      <c r="G561" s="466"/>
      <c r="H561" s="466"/>
    </row>
    <row r="562" spans="2:8" x14ac:dyDescent="0.3">
      <c r="B562" s="466"/>
      <c r="C562" s="466"/>
      <c r="D562" s="470"/>
      <c r="E562" s="470"/>
      <c r="F562" s="466"/>
      <c r="G562" s="466"/>
      <c r="H562" s="466"/>
    </row>
    <row r="563" spans="2:8" x14ac:dyDescent="0.3">
      <c r="B563" s="466"/>
      <c r="C563" s="466"/>
      <c r="D563" s="470"/>
      <c r="E563" s="470"/>
      <c r="F563" s="466"/>
      <c r="G563" s="466"/>
      <c r="H563" s="466"/>
    </row>
    <row r="564" spans="2:8" x14ac:dyDescent="0.3">
      <c r="B564" s="466"/>
      <c r="C564" s="466"/>
      <c r="D564" s="470"/>
      <c r="E564" s="470"/>
      <c r="F564" s="466"/>
      <c r="G564" s="466"/>
      <c r="H564" s="466"/>
    </row>
    <row r="565" spans="2:8" x14ac:dyDescent="0.3">
      <c r="B565" s="466"/>
      <c r="C565" s="466"/>
      <c r="D565" s="470"/>
      <c r="E565" s="470"/>
      <c r="F565" s="466"/>
      <c r="G565" s="466"/>
      <c r="H565" s="466"/>
    </row>
    <row r="566" spans="2:8" x14ac:dyDescent="0.3">
      <c r="B566" s="466"/>
      <c r="C566" s="466"/>
      <c r="D566" s="470"/>
      <c r="E566" s="470"/>
      <c r="F566" s="466"/>
      <c r="G566" s="466"/>
      <c r="H566" s="466"/>
    </row>
    <row r="567" spans="2:8" x14ac:dyDescent="0.3">
      <c r="B567" s="466"/>
      <c r="C567" s="466"/>
      <c r="D567" s="470"/>
      <c r="E567" s="470"/>
      <c r="F567" s="466"/>
      <c r="G567" s="466"/>
      <c r="H567" s="466"/>
    </row>
    <row r="568" spans="2:8" x14ac:dyDescent="0.3">
      <c r="B568" s="466"/>
      <c r="C568" s="466"/>
      <c r="D568" s="470"/>
      <c r="E568" s="470"/>
      <c r="F568" s="466"/>
      <c r="G568" s="466"/>
      <c r="H568" s="466"/>
    </row>
    <row r="569" spans="2:8" x14ac:dyDescent="0.3">
      <c r="B569" s="466"/>
      <c r="C569" s="466"/>
      <c r="D569" s="470"/>
      <c r="E569" s="470"/>
      <c r="F569" s="466"/>
      <c r="G569" s="466"/>
      <c r="H569" s="466"/>
    </row>
    <row r="570" spans="2:8" x14ac:dyDescent="0.3">
      <c r="B570" s="466"/>
      <c r="C570" s="466"/>
      <c r="D570" s="470"/>
      <c r="E570" s="470"/>
      <c r="F570" s="466"/>
      <c r="G570" s="466"/>
      <c r="H570" s="466"/>
    </row>
    <row r="571" spans="2:8" x14ac:dyDescent="0.3">
      <c r="B571" s="466"/>
      <c r="C571" s="466"/>
      <c r="D571" s="470"/>
      <c r="E571" s="470"/>
      <c r="F571" s="466"/>
      <c r="G571" s="466"/>
      <c r="H571" s="466"/>
    </row>
    <row r="572" spans="2:8" x14ac:dyDescent="0.3">
      <c r="B572" s="466"/>
      <c r="C572" s="466"/>
      <c r="D572" s="470"/>
      <c r="E572" s="470"/>
      <c r="F572" s="466"/>
      <c r="G572" s="466"/>
      <c r="H572" s="466"/>
    </row>
    <row r="573" spans="2:8" x14ac:dyDescent="0.3">
      <c r="B573" s="466"/>
      <c r="C573" s="466"/>
      <c r="D573" s="470"/>
      <c r="E573" s="470"/>
      <c r="F573" s="466"/>
      <c r="G573" s="466"/>
      <c r="H573" s="466"/>
    </row>
    <row r="574" spans="2:8" x14ac:dyDescent="0.3">
      <c r="B574" s="466"/>
      <c r="C574" s="466"/>
      <c r="D574" s="470"/>
      <c r="E574" s="470"/>
      <c r="F574" s="466"/>
      <c r="G574" s="466"/>
      <c r="H574" s="466"/>
    </row>
    <row r="575" spans="2:8" x14ac:dyDescent="0.3">
      <c r="B575" s="466"/>
      <c r="C575" s="466"/>
      <c r="D575" s="470"/>
      <c r="E575" s="470"/>
      <c r="F575" s="466"/>
      <c r="G575" s="466"/>
      <c r="H575" s="466"/>
    </row>
    <row r="576" spans="2:8" x14ac:dyDescent="0.3">
      <c r="B576" s="466"/>
      <c r="C576" s="466"/>
      <c r="D576" s="470"/>
      <c r="E576" s="470"/>
      <c r="F576" s="466"/>
      <c r="G576" s="466"/>
      <c r="H576" s="466"/>
    </row>
    <row r="577" spans="2:8" x14ac:dyDescent="0.3">
      <c r="B577" s="466"/>
      <c r="C577" s="466"/>
      <c r="D577" s="470"/>
      <c r="E577" s="470"/>
      <c r="F577" s="466"/>
      <c r="G577" s="466"/>
      <c r="H577" s="466"/>
    </row>
    <row r="578" spans="2:8" x14ac:dyDescent="0.3">
      <c r="B578" s="466"/>
      <c r="C578" s="466"/>
      <c r="D578" s="470"/>
      <c r="E578" s="470"/>
      <c r="F578" s="466"/>
      <c r="G578" s="466"/>
      <c r="H578" s="466"/>
    </row>
    <row r="579" spans="2:8" x14ac:dyDescent="0.3">
      <c r="B579" s="466"/>
      <c r="C579" s="466"/>
      <c r="D579" s="470"/>
      <c r="E579" s="470"/>
      <c r="F579" s="466"/>
      <c r="G579" s="466"/>
      <c r="H579" s="466"/>
    </row>
    <row r="580" spans="2:8" x14ac:dyDescent="0.3">
      <c r="B580" s="466"/>
      <c r="C580" s="466"/>
      <c r="D580" s="470"/>
      <c r="E580" s="470"/>
      <c r="F580" s="466"/>
      <c r="G580" s="466"/>
      <c r="H580" s="466"/>
    </row>
    <row r="581" spans="2:8" x14ac:dyDescent="0.3">
      <c r="B581" s="466"/>
      <c r="C581" s="466"/>
      <c r="D581" s="470"/>
      <c r="E581" s="470"/>
      <c r="F581" s="466"/>
      <c r="G581" s="466"/>
      <c r="H581" s="466"/>
    </row>
    <row r="582" spans="2:8" x14ac:dyDescent="0.3">
      <c r="B582" s="466"/>
      <c r="C582" s="466"/>
      <c r="D582" s="470"/>
      <c r="E582" s="470"/>
      <c r="F582" s="466"/>
      <c r="G582" s="466"/>
      <c r="H582" s="466"/>
    </row>
    <row r="583" spans="2:8" x14ac:dyDescent="0.3">
      <c r="B583" s="466"/>
      <c r="C583" s="466"/>
      <c r="D583" s="470"/>
      <c r="E583" s="470"/>
      <c r="F583" s="466"/>
      <c r="G583" s="466"/>
      <c r="H583" s="466"/>
    </row>
    <row r="584" spans="2:8" x14ac:dyDescent="0.3">
      <c r="B584" s="466"/>
      <c r="C584" s="466"/>
      <c r="D584" s="470"/>
      <c r="E584" s="470"/>
      <c r="F584" s="466"/>
      <c r="G584" s="466"/>
      <c r="H584" s="466"/>
    </row>
    <row r="585" spans="2:8" x14ac:dyDescent="0.3">
      <c r="B585" s="466"/>
      <c r="C585" s="466"/>
      <c r="D585" s="470"/>
      <c r="E585" s="470"/>
      <c r="F585" s="466"/>
      <c r="G585" s="466"/>
      <c r="H585" s="466"/>
    </row>
    <row r="586" spans="2:8" x14ac:dyDescent="0.3">
      <c r="B586" s="466"/>
      <c r="C586" s="466"/>
      <c r="D586" s="470"/>
      <c r="E586" s="470"/>
      <c r="F586" s="466"/>
      <c r="G586" s="466"/>
      <c r="H586" s="466"/>
    </row>
    <row r="587" spans="2:8" x14ac:dyDescent="0.3">
      <c r="B587" s="466"/>
      <c r="C587" s="466"/>
      <c r="D587" s="470"/>
      <c r="E587" s="470"/>
      <c r="F587" s="466"/>
      <c r="G587" s="466"/>
      <c r="H587" s="466"/>
    </row>
    <row r="588" spans="2:8" x14ac:dyDescent="0.3">
      <c r="B588" s="466"/>
      <c r="C588" s="466"/>
      <c r="D588" s="470"/>
      <c r="E588" s="470"/>
      <c r="F588" s="466"/>
      <c r="G588" s="466"/>
      <c r="H588" s="466"/>
    </row>
    <row r="589" spans="2:8" x14ac:dyDescent="0.3">
      <c r="B589" s="466"/>
      <c r="C589" s="466"/>
      <c r="D589" s="470"/>
      <c r="E589" s="470"/>
      <c r="F589" s="466"/>
      <c r="G589" s="466"/>
      <c r="H589" s="466"/>
    </row>
    <row r="590" spans="2:8" x14ac:dyDescent="0.3">
      <c r="B590" s="466"/>
      <c r="C590" s="466"/>
      <c r="D590" s="470"/>
      <c r="E590" s="470"/>
      <c r="F590" s="466"/>
      <c r="G590" s="466"/>
      <c r="H590" s="466"/>
    </row>
    <row r="591" spans="2:8" x14ac:dyDescent="0.3">
      <c r="B591" s="466"/>
      <c r="C591" s="466"/>
      <c r="D591" s="470"/>
      <c r="E591" s="470"/>
      <c r="F591" s="466"/>
      <c r="G591" s="466"/>
      <c r="H591" s="466"/>
    </row>
    <row r="592" spans="2:8" x14ac:dyDescent="0.3">
      <c r="B592" s="466"/>
      <c r="C592" s="466"/>
      <c r="D592" s="470"/>
      <c r="E592" s="470"/>
      <c r="F592" s="466"/>
      <c r="G592" s="466"/>
      <c r="H592" s="466"/>
    </row>
    <row r="593" spans="2:8" x14ac:dyDescent="0.3">
      <c r="B593" s="466"/>
      <c r="C593" s="466"/>
      <c r="D593" s="470"/>
      <c r="E593" s="470"/>
      <c r="F593" s="466"/>
      <c r="G593" s="466"/>
      <c r="H593" s="466"/>
    </row>
    <row r="594" spans="2:8" x14ac:dyDescent="0.3">
      <c r="B594" s="466"/>
      <c r="C594" s="466"/>
      <c r="D594" s="470"/>
      <c r="E594" s="470"/>
      <c r="F594" s="466"/>
      <c r="G594" s="466"/>
      <c r="H594" s="466"/>
    </row>
    <row r="595" spans="2:8" x14ac:dyDescent="0.3">
      <c r="B595" s="466"/>
      <c r="C595" s="466"/>
      <c r="D595" s="470"/>
      <c r="E595" s="470"/>
      <c r="F595" s="466"/>
      <c r="G595" s="466"/>
      <c r="H595" s="466"/>
    </row>
    <row r="596" spans="2:8" x14ac:dyDescent="0.3">
      <c r="B596" s="466"/>
      <c r="C596" s="466"/>
      <c r="D596" s="470"/>
      <c r="E596" s="470"/>
      <c r="F596" s="466"/>
      <c r="G596" s="466"/>
      <c r="H596" s="466"/>
    </row>
    <row r="597" spans="2:8" x14ac:dyDescent="0.3">
      <c r="B597" s="466"/>
      <c r="C597" s="466"/>
      <c r="D597" s="470"/>
      <c r="E597" s="470"/>
      <c r="F597" s="466"/>
      <c r="G597" s="466"/>
      <c r="H597" s="466"/>
    </row>
    <row r="598" spans="2:8" x14ac:dyDescent="0.3">
      <c r="B598" s="466"/>
      <c r="C598" s="466"/>
      <c r="D598" s="470"/>
      <c r="E598" s="470"/>
      <c r="F598" s="466"/>
      <c r="G598" s="466"/>
      <c r="H598" s="466"/>
    </row>
    <row r="599" spans="2:8" x14ac:dyDescent="0.3">
      <c r="B599" s="466"/>
      <c r="C599" s="466"/>
      <c r="D599" s="470"/>
      <c r="E599" s="470"/>
      <c r="F599" s="466"/>
      <c r="G599" s="466"/>
      <c r="H599" s="466"/>
    </row>
    <row r="600" spans="2:8" x14ac:dyDescent="0.3">
      <c r="B600" s="466"/>
      <c r="C600" s="466"/>
      <c r="D600" s="470"/>
      <c r="E600" s="470"/>
      <c r="F600" s="466"/>
      <c r="G600" s="466"/>
      <c r="H600" s="466"/>
    </row>
    <row r="601" spans="2:8" x14ac:dyDescent="0.3">
      <c r="B601" s="466"/>
      <c r="C601" s="466"/>
      <c r="D601" s="470"/>
      <c r="E601" s="470"/>
      <c r="F601" s="466"/>
      <c r="G601" s="466"/>
      <c r="H601" s="466"/>
    </row>
    <row r="602" spans="2:8" x14ac:dyDescent="0.3">
      <c r="B602" s="466"/>
      <c r="C602" s="466"/>
      <c r="D602" s="470"/>
      <c r="E602" s="470"/>
      <c r="F602" s="466"/>
      <c r="G602" s="466"/>
      <c r="H602" s="466"/>
    </row>
    <row r="603" spans="2:8" x14ac:dyDescent="0.3">
      <c r="B603" s="466"/>
      <c r="C603" s="466"/>
      <c r="D603" s="470"/>
      <c r="E603" s="470"/>
      <c r="F603" s="466"/>
      <c r="G603" s="466"/>
      <c r="H603" s="466"/>
    </row>
    <row r="604" spans="2:8" x14ac:dyDescent="0.3">
      <c r="B604" s="466"/>
      <c r="C604" s="466"/>
      <c r="D604" s="470"/>
      <c r="E604" s="470"/>
      <c r="F604" s="466"/>
      <c r="G604" s="466"/>
      <c r="H604" s="466"/>
    </row>
    <row r="605" spans="2:8" x14ac:dyDescent="0.3">
      <c r="B605" s="466"/>
      <c r="C605" s="466"/>
      <c r="D605" s="470"/>
      <c r="E605" s="470"/>
      <c r="F605" s="466"/>
      <c r="G605" s="466"/>
      <c r="H605" s="466"/>
    </row>
    <row r="606" spans="2:8" x14ac:dyDescent="0.3">
      <c r="B606" s="466"/>
      <c r="C606" s="466"/>
      <c r="D606" s="470"/>
      <c r="E606" s="470"/>
      <c r="F606" s="466"/>
      <c r="G606" s="466"/>
      <c r="H606" s="466"/>
    </row>
    <row r="607" spans="2:8" x14ac:dyDescent="0.3">
      <c r="B607" s="466"/>
      <c r="C607" s="466"/>
      <c r="D607" s="470"/>
      <c r="E607" s="470"/>
      <c r="F607" s="466"/>
      <c r="G607" s="466"/>
      <c r="H607" s="466"/>
    </row>
    <row r="608" spans="2:8" x14ac:dyDescent="0.3">
      <c r="B608" s="466"/>
      <c r="C608" s="466"/>
      <c r="D608" s="470"/>
      <c r="E608" s="470"/>
      <c r="F608" s="466"/>
      <c r="G608" s="466"/>
      <c r="H608" s="466"/>
    </row>
    <row r="609" spans="2:8" x14ac:dyDescent="0.3">
      <c r="B609" s="466"/>
      <c r="C609" s="466"/>
      <c r="D609" s="470"/>
      <c r="E609" s="470"/>
      <c r="F609" s="466"/>
      <c r="G609" s="466"/>
      <c r="H609" s="466"/>
    </row>
    <row r="610" spans="2:8" x14ac:dyDescent="0.3">
      <c r="B610" s="466"/>
      <c r="C610" s="466"/>
      <c r="D610" s="470"/>
      <c r="E610" s="470"/>
      <c r="F610" s="466"/>
      <c r="G610" s="466"/>
      <c r="H610" s="466"/>
    </row>
    <row r="611" spans="2:8" x14ac:dyDescent="0.3">
      <c r="B611" s="466"/>
      <c r="C611" s="466"/>
      <c r="D611" s="470"/>
      <c r="E611" s="470"/>
      <c r="F611" s="466"/>
      <c r="G611" s="466"/>
      <c r="H611" s="466"/>
    </row>
    <row r="612" spans="2:8" x14ac:dyDescent="0.3">
      <c r="B612" s="466"/>
      <c r="C612" s="466"/>
      <c r="D612" s="470"/>
      <c r="E612" s="470"/>
      <c r="F612" s="466"/>
      <c r="G612" s="466"/>
      <c r="H612" s="466"/>
    </row>
    <row r="613" spans="2:8" x14ac:dyDescent="0.3">
      <c r="B613" s="466"/>
      <c r="C613" s="466"/>
      <c r="D613" s="470"/>
      <c r="E613" s="470"/>
      <c r="F613" s="466"/>
      <c r="G613" s="466"/>
      <c r="H613" s="466"/>
    </row>
    <row r="614" spans="2:8" x14ac:dyDescent="0.3">
      <c r="B614" s="466"/>
      <c r="C614" s="466"/>
      <c r="D614" s="470"/>
      <c r="E614" s="470"/>
      <c r="F614" s="466"/>
      <c r="G614" s="466"/>
      <c r="H614" s="466"/>
    </row>
    <row r="615" spans="2:8" x14ac:dyDescent="0.3">
      <c r="B615" s="466"/>
      <c r="C615" s="466"/>
      <c r="D615" s="470"/>
      <c r="E615" s="470"/>
      <c r="F615" s="466"/>
      <c r="G615" s="466"/>
      <c r="H615" s="466"/>
    </row>
    <row r="616" spans="2:8" x14ac:dyDescent="0.3">
      <c r="B616" s="466"/>
      <c r="C616" s="466"/>
      <c r="D616" s="470"/>
      <c r="E616" s="470"/>
      <c r="F616" s="466"/>
      <c r="G616" s="466"/>
      <c r="H616" s="466"/>
    </row>
    <row r="617" spans="2:8" x14ac:dyDescent="0.3">
      <c r="B617" s="466"/>
      <c r="C617" s="466"/>
      <c r="D617" s="470"/>
      <c r="E617" s="470"/>
      <c r="F617" s="466"/>
      <c r="G617" s="466"/>
      <c r="H617" s="466"/>
    </row>
    <row r="618" spans="2:8" x14ac:dyDescent="0.3">
      <c r="B618" s="466"/>
      <c r="C618" s="466"/>
      <c r="D618" s="470"/>
      <c r="E618" s="470"/>
      <c r="F618" s="466"/>
      <c r="G618" s="466"/>
      <c r="H618" s="466"/>
    </row>
    <row r="619" spans="2:8" x14ac:dyDescent="0.3">
      <c r="B619" s="466"/>
      <c r="C619" s="466"/>
      <c r="D619" s="470"/>
      <c r="E619" s="470"/>
      <c r="F619" s="466"/>
      <c r="G619" s="466"/>
      <c r="H619" s="466"/>
    </row>
    <row r="620" spans="2:8" x14ac:dyDescent="0.3">
      <c r="B620" s="466"/>
      <c r="C620" s="466"/>
      <c r="D620" s="470"/>
      <c r="E620" s="470"/>
      <c r="F620" s="466"/>
      <c r="G620" s="466"/>
      <c r="H620" s="466"/>
    </row>
    <row r="621" spans="2:8" x14ac:dyDescent="0.3">
      <c r="B621" s="466"/>
      <c r="C621" s="466"/>
      <c r="D621" s="470"/>
      <c r="E621" s="470"/>
      <c r="F621" s="466"/>
      <c r="G621" s="466"/>
      <c r="H621" s="466"/>
    </row>
    <row r="622" spans="2:8" x14ac:dyDescent="0.3">
      <c r="B622" s="466"/>
      <c r="C622" s="466"/>
      <c r="D622" s="470"/>
      <c r="E622" s="470"/>
      <c r="F622" s="466"/>
      <c r="G622" s="466"/>
      <c r="H622" s="466"/>
    </row>
    <row r="623" spans="2:8" x14ac:dyDescent="0.3">
      <c r="B623" s="466"/>
      <c r="C623" s="466"/>
      <c r="D623" s="470"/>
      <c r="E623" s="470"/>
      <c r="F623" s="466"/>
      <c r="G623" s="466"/>
      <c r="H623" s="466"/>
    </row>
    <row r="624" spans="2:8" x14ac:dyDescent="0.3">
      <c r="B624" s="466"/>
      <c r="C624" s="466"/>
      <c r="D624" s="470"/>
      <c r="E624" s="470"/>
      <c r="F624" s="466"/>
      <c r="G624" s="466"/>
      <c r="H624" s="466"/>
    </row>
    <row r="625" spans="2:8" x14ac:dyDescent="0.3">
      <c r="B625" s="466"/>
      <c r="C625" s="466"/>
      <c r="D625" s="470"/>
      <c r="E625" s="470"/>
      <c r="F625" s="466"/>
      <c r="G625" s="466"/>
      <c r="H625" s="466"/>
    </row>
    <row r="626" spans="2:8" x14ac:dyDescent="0.3">
      <c r="B626" s="466"/>
      <c r="C626" s="466"/>
      <c r="D626" s="470"/>
      <c r="E626" s="470"/>
      <c r="F626" s="466"/>
      <c r="G626" s="466"/>
      <c r="H626" s="466"/>
    </row>
    <row r="627" spans="2:8" x14ac:dyDescent="0.3">
      <c r="B627" s="466"/>
      <c r="C627" s="466"/>
      <c r="D627" s="470"/>
      <c r="E627" s="470"/>
      <c r="F627" s="466"/>
      <c r="G627" s="466"/>
      <c r="H627" s="466"/>
    </row>
    <row r="628" spans="2:8" x14ac:dyDescent="0.3">
      <c r="B628" s="466"/>
      <c r="C628" s="466"/>
      <c r="D628" s="470"/>
      <c r="E628" s="470"/>
      <c r="F628" s="466"/>
      <c r="G628" s="466"/>
      <c r="H628" s="466"/>
    </row>
    <row r="629" spans="2:8" x14ac:dyDescent="0.3">
      <c r="B629" s="466"/>
      <c r="C629" s="466"/>
      <c r="D629" s="470"/>
      <c r="E629" s="470"/>
      <c r="F629" s="466"/>
      <c r="G629" s="466"/>
      <c r="H629" s="466"/>
    </row>
    <row r="630" spans="2:8" x14ac:dyDescent="0.3">
      <c r="B630" s="466"/>
      <c r="C630" s="466"/>
      <c r="D630" s="470"/>
      <c r="E630" s="470"/>
      <c r="F630" s="466"/>
      <c r="G630" s="466"/>
      <c r="H630" s="466"/>
    </row>
    <row r="631" spans="2:8" x14ac:dyDescent="0.3">
      <c r="B631" s="466"/>
      <c r="C631" s="466"/>
      <c r="D631" s="470"/>
      <c r="E631" s="470"/>
      <c r="F631" s="466"/>
      <c r="G631" s="466"/>
      <c r="H631" s="466"/>
    </row>
    <row r="632" spans="2:8" x14ac:dyDescent="0.3">
      <c r="B632" s="466"/>
      <c r="C632" s="466"/>
      <c r="D632" s="470"/>
      <c r="E632" s="470"/>
      <c r="F632" s="466"/>
      <c r="G632" s="466"/>
      <c r="H632" s="466"/>
    </row>
    <row r="633" spans="2:8" x14ac:dyDescent="0.3">
      <c r="B633" s="466"/>
      <c r="C633" s="466"/>
      <c r="D633" s="470"/>
      <c r="E633" s="470"/>
      <c r="F633" s="466"/>
      <c r="G633" s="466"/>
      <c r="H633" s="466"/>
    </row>
    <row r="634" spans="2:8" x14ac:dyDescent="0.3">
      <c r="B634" s="466"/>
      <c r="C634" s="466"/>
      <c r="D634" s="470"/>
      <c r="E634" s="470"/>
      <c r="F634" s="466"/>
      <c r="G634" s="466"/>
      <c r="H634" s="466"/>
    </row>
    <row r="635" spans="2:8" x14ac:dyDescent="0.3">
      <c r="B635" s="466"/>
      <c r="C635" s="466"/>
      <c r="D635" s="470"/>
      <c r="E635" s="470"/>
      <c r="F635" s="466"/>
      <c r="G635" s="466"/>
      <c r="H635" s="466"/>
    </row>
    <row r="636" spans="2:8" x14ac:dyDescent="0.3">
      <c r="B636" s="466"/>
      <c r="C636" s="466"/>
      <c r="D636" s="470"/>
      <c r="E636" s="470"/>
      <c r="F636" s="466"/>
      <c r="G636" s="466"/>
      <c r="H636" s="466"/>
    </row>
    <row r="637" spans="2:8" x14ac:dyDescent="0.3">
      <c r="B637" s="466"/>
      <c r="C637" s="466"/>
      <c r="D637" s="470"/>
      <c r="E637" s="470"/>
      <c r="F637" s="466"/>
      <c r="G637" s="466"/>
      <c r="H637" s="466"/>
    </row>
    <row r="638" spans="2:8" x14ac:dyDescent="0.3">
      <c r="B638" s="466"/>
      <c r="C638" s="466"/>
      <c r="D638" s="470"/>
      <c r="E638" s="470"/>
      <c r="F638" s="466"/>
      <c r="G638" s="466"/>
      <c r="H638" s="466"/>
    </row>
    <row r="639" spans="2:8" x14ac:dyDescent="0.3">
      <c r="B639" s="466"/>
      <c r="C639" s="466"/>
      <c r="D639" s="470"/>
      <c r="E639" s="470"/>
      <c r="F639" s="466"/>
      <c r="G639" s="466"/>
      <c r="H639" s="466"/>
    </row>
    <row r="640" spans="2:8" x14ac:dyDescent="0.3">
      <c r="B640" s="466"/>
      <c r="C640" s="466"/>
      <c r="D640" s="470"/>
      <c r="E640" s="470"/>
      <c r="F640" s="466"/>
      <c r="G640" s="466"/>
      <c r="H640" s="466"/>
    </row>
    <row r="641" spans="2:8" x14ac:dyDescent="0.3">
      <c r="B641" s="466"/>
      <c r="C641" s="466"/>
      <c r="D641" s="470"/>
      <c r="E641" s="470"/>
      <c r="F641" s="466"/>
      <c r="G641" s="466"/>
      <c r="H641" s="466"/>
    </row>
    <row r="642" spans="2:8" x14ac:dyDescent="0.3">
      <c r="B642" s="466"/>
      <c r="C642" s="466"/>
      <c r="D642" s="470"/>
      <c r="E642" s="470"/>
      <c r="F642" s="466"/>
      <c r="G642" s="466"/>
      <c r="H642" s="466"/>
    </row>
    <row r="643" spans="2:8" x14ac:dyDescent="0.3">
      <c r="B643" s="466"/>
      <c r="C643" s="466"/>
      <c r="D643" s="470"/>
      <c r="E643" s="470"/>
      <c r="F643" s="466"/>
      <c r="G643" s="466"/>
      <c r="H643" s="466"/>
    </row>
    <row r="644" spans="2:8" x14ac:dyDescent="0.3">
      <c r="B644" s="466"/>
      <c r="C644" s="466"/>
      <c r="D644" s="470"/>
      <c r="E644" s="470"/>
      <c r="F644" s="466"/>
      <c r="G644" s="466"/>
      <c r="H644" s="466"/>
    </row>
    <row r="645" spans="2:8" x14ac:dyDescent="0.3">
      <c r="B645" s="466"/>
      <c r="C645" s="466"/>
      <c r="D645" s="470"/>
      <c r="E645" s="470"/>
      <c r="F645" s="466"/>
      <c r="G645" s="466"/>
      <c r="H645" s="466"/>
    </row>
    <row r="646" spans="2:8" x14ac:dyDescent="0.3">
      <c r="B646" s="466"/>
      <c r="C646" s="466"/>
      <c r="D646" s="470"/>
      <c r="E646" s="470"/>
      <c r="F646" s="466"/>
      <c r="G646" s="466"/>
      <c r="H646" s="466"/>
    </row>
    <row r="647" spans="2:8" x14ac:dyDescent="0.3">
      <c r="B647" s="466"/>
      <c r="C647" s="466"/>
      <c r="D647" s="470"/>
      <c r="E647" s="470"/>
      <c r="F647" s="466"/>
      <c r="G647" s="466"/>
      <c r="H647" s="466"/>
    </row>
    <row r="648" spans="2:8" x14ac:dyDescent="0.3">
      <c r="B648" s="466"/>
      <c r="C648" s="466"/>
      <c r="D648" s="470"/>
      <c r="E648" s="470"/>
      <c r="F648" s="466"/>
      <c r="G648" s="466"/>
      <c r="H648" s="466"/>
    </row>
    <row r="649" spans="2:8" x14ac:dyDescent="0.3">
      <c r="B649" s="466"/>
      <c r="C649" s="466"/>
      <c r="D649" s="470"/>
      <c r="E649" s="470"/>
      <c r="F649" s="466"/>
      <c r="G649" s="466"/>
      <c r="H649" s="466"/>
    </row>
    <row r="650" spans="2:8" x14ac:dyDescent="0.3">
      <c r="B650" s="466"/>
      <c r="C650" s="466"/>
      <c r="D650" s="470"/>
      <c r="E650" s="470"/>
      <c r="F650" s="466"/>
      <c r="G650" s="466"/>
      <c r="H650" s="466"/>
    </row>
    <row r="651" spans="2:8" x14ac:dyDescent="0.3">
      <c r="B651" s="466"/>
      <c r="C651" s="466"/>
      <c r="D651" s="470"/>
      <c r="E651" s="470"/>
      <c r="F651" s="466"/>
      <c r="G651" s="466"/>
      <c r="H651" s="466"/>
    </row>
    <row r="652" spans="2:8" x14ac:dyDescent="0.3">
      <c r="B652" s="466"/>
      <c r="C652" s="466"/>
      <c r="D652" s="470"/>
      <c r="E652" s="470"/>
      <c r="F652" s="466"/>
      <c r="G652" s="466"/>
      <c r="H652" s="466"/>
    </row>
    <row r="653" spans="2:8" x14ac:dyDescent="0.3">
      <c r="B653" s="466"/>
      <c r="C653" s="466"/>
      <c r="D653" s="470"/>
      <c r="E653" s="470"/>
      <c r="F653" s="466"/>
      <c r="G653" s="466"/>
      <c r="H653" s="466"/>
    </row>
    <row r="654" spans="2:8" x14ac:dyDescent="0.3">
      <c r="B654" s="466"/>
      <c r="C654" s="466"/>
      <c r="D654" s="470"/>
      <c r="E654" s="470"/>
      <c r="F654" s="466"/>
      <c r="G654" s="466"/>
      <c r="H654" s="466"/>
    </row>
    <row r="655" spans="2:8" x14ac:dyDescent="0.3">
      <c r="B655" s="466"/>
      <c r="C655" s="466"/>
      <c r="D655" s="470"/>
      <c r="E655" s="470"/>
      <c r="F655" s="466"/>
      <c r="G655" s="466"/>
      <c r="H655" s="466"/>
    </row>
    <row r="656" spans="2:8" x14ac:dyDescent="0.3">
      <c r="B656" s="466"/>
      <c r="C656" s="466"/>
      <c r="D656" s="470"/>
      <c r="E656" s="470"/>
      <c r="F656" s="466"/>
      <c r="G656" s="466"/>
      <c r="H656" s="466"/>
    </row>
    <row r="657" spans="2:8" x14ac:dyDescent="0.3">
      <c r="B657" s="466"/>
      <c r="C657" s="466"/>
      <c r="D657" s="470"/>
      <c r="E657" s="470"/>
      <c r="F657" s="466"/>
      <c r="G657" s="466"/>
      <c r="H657" s="466"/>
    </row>
    <row r="658" spans="2:8" x14ac:dyDescent="0.3">
      <c r="B658" s="466"/>
      <c r="C658" s="466"/>
      <c r="D658" s="470"/>
      <c r="E658" s="470"/>
      <c r="F658" s="466"/>
      <c r="G658" s="466"/>
      <c r="H658" s="466"/>
    </row>
    <row r="659" spans="2:8" x14ac:dyDescent="0.3">
      <c r="B659" s="466"/>
      <c r="C659" s="466"/>
      <c r="D659" s="470"/>
      <c r="E659" s="470"/>
      <c r="F659" s="466"/>
      <c r="G659" s="466"/>
      <c r="H659" s="466"/>
    </row>
    <row r="660" spans="2:8" x14ac:dyDescent="0.3">
      <c r="B660" s="466"/>
      <c r="C660" s="466"/>
      <c r="D660" s="470"/>
      <c r="E660" s="470"/>
      <c r="F660" s="466"/>
      <c r="G660" s="466"/>
      <c r="H660" s="466"/>
    </row>
    <row r="661" spans="2:8" x14ac:dyDescent="0.3">
      <c r="B661" s="466"/>
      <c r="C661" s="466"/>
      <c r="D661" s="470"/>
      <c r="E661" s="470"/>
      <c r="F661" s="466"/>
      <c r="G661" s="466"/>
      <c r="H661" s="466"/>
    </row>
    <row r="662" spans="2:8" x14ac:dyDescent="0.3">
      <c r="B662" s="466"/>
      <c r="C662" s="466"/>
      <c r="D662" s="470"/>
      <c r="E662" s="470"/>
      <c r="F662" s="466"/>
      <c r="G662" s="466"/>
      <c r="H662" s="466"/>
    </row>
    <row r="663" spans="2:8" x14ac:dyDescent="0.3">
      <c r="B663" s="466"/>
      <c r="C663" s="466"/>
      <c r="D663" s="470"/>
      <c r="E663" s="470"/>
      <c r="F663" s="466"/>
      <c r="G663" s="466"/>
      <c r="H663" s="466"/>
    </row>
    <row r="664" spans="2:8" x14ac:dyDescent="0.3">
      <c r="B664" s="466"/>
      <c r="C664" s="466"/>
      <c r="D664" s="470"/>
      <c r="E664" s="470"/>
      <c r="F664" s="466"/>
      <c r="G664" s="466"/>
      <c r="H664" s="466"/>
    </row>
    <row r="665" spans="2:8" x14ac:dyDescent="0.3">
      <c r="B665" s="466"/>
      <c r="C665" s="466"/>
      <c r="D665" s="470"/>
      <c r="E665" s="470"/>
      <c r="F665" s="466"/>
      <c r="G665" s="466"/>
      <c r="H665" s="466"/>
    </row>
    <row r="666" spans="2:8" x14ac:dyDescent="0.3">
      <c r="B666" s="466"/>
      <c r="C666" s="466"/>
      <c r="D666" s="470"/>
      <c r="E666" s="470"/>
      <c r="F666" s="466"/>
      <c r="G666" s="466"/>
      <c r="H666" s="466"/>
    </row>
    <row r="667" spans="2:8" x14ac:dyDescent="0.3">
      <c r="B667" s="466"/>
      <c r="C667" s="466"/>
      <c r="D667" s="470"/>
      <c r="E667" s="470"/>
      <c r="F667" s="466"/>
      <c r="G667" s="466"/>
      <c r="H667" s="466"/>
    </row>
    <row r="668" spans="2:8" x14ac:dyDescent="0.3">
      <c r="B668" s="466"/>
      <c r="C668" s="466"/>
      <c r="D668" s="470"/>
      <c r="E668" s="470"/>
      <c r="F668" s="466"/>
      <c r="G668" s="466"/>
      <c r="H668" s="466"/>
    </row>
    <row r="669" spans="2:8" x14ac:dyDescent="0.3">
      <c r="B669" s="466"/>
      <c r="C669" s="466"/>
      <c r="D669" s="470"/>
      <c r="E669" s="470"/>
      <c r="F669" s="466"/>
      <c r="G669" s="466"/>
      <c r="H669" s="466"/>
    </row>
    <row r="670" spans="2:8" x14ac:dyDescent="0.3">
      <c r="B670" s="466"/>
      <c r="C670" s="466"/>
      <c r="D670" s="470"/>
      <c r="E670" s="470"/>
      <c r="F670" s="466"/>
      <c r="G670" s="466"/>
      <c r="H670" s="466"/>
    </row>
    <row r="671" spans="2:8" x14ac:dyDescent="0.3">
      <c r="B671" s="466"/>
      <c r="C671" s="466"/>
      <c r="D671" s="470"/>
      <c r="E671" s="470"/>
      <c r="F671" s="466"/>
      <c r="G671" s="466"/>
      <c r="H671" s="466"/>
    </row>
    <row r="672" spans="2:8" x14ac:dyDescent="0.3">
      <c r="B672" s="466"/>
      <c r="C672" s="466"/>
      <c r="D672" s="470"/>
      <c r="E672" s="470"/>
      <c r="F672" s="466"/>
      <c r="G672" s="466"/>
      <c r="H672" s="466"/>
    </row>
    <row r="673" spans="2:8" x14ac:dyDescent="0.3">
      <c r="B673" s="466"/>
      <c r="C673" s="466"/>
      <c r="D673" s="470"/>
      <c r="E673" s="470"/>
      <c r="F673" s="466"/>
      <c r="G673" s="466"/>
      <c r="H673" s="466"/>
    </row>
    <row r="674" spans="2:8" x14ac:dyDescent="0.3">
      <c r="B674" s="466"/>
      <c r="C674" s="466"/>
      <c r="D674" s="470"/>
      <c r="E674" s="470"/>
      <c r="F674" s="466"/>
      <c r="G674" s="466"/>
      <c r="H674" s="466"/>
    </row>
    <row r="675" spans="2:8" x14ac:dyDescent="0.3">
      <c r="B675" s="466"/>
      <c r="C675" s="466"/>
      <c r="D675" s="470"/>
      <c r="E675" s="470"/>
      <c r="F675" s="466"/>
      <c r="G675" s="466"/>
      <c r="H675" s="466"/>
    </row>
    <row r="676" spans="2:8" x14ac:dyDescent="0.3">
      <c r="B676" s="466"/>
      <c r="C676" s="466"/>
      <c r="D676" s="470"/>
      <c r="E676" s="470"/>
      <c r="F676" s="466"/>
      <c r="G676" s="466"/>
      <c r="H676" s="466"/>
    </row>
    <row r="677" spans="2:8" x14ac:dyDescent="0.3">
      <c r="B677" s="466"/>
      <c r="C677" s="466"/>
      <c r="D677" s="470"/>
      <c r="E677" s="470"/>
      <c r="F677" s="466"/>
      <c r="G677" s="466"/>
      <c r="H677" s="466"/>
    </row>
    <row r="678" spans="2:8" x14ac:dyDescent="0.3">
      <c r="B678" s="466"/>
      <c r="C678" s="466"/>
      <c r="D678" s="470"/>
      <c r="E678" s="470"/>
      <c r="F678" s="466"/>
      <c r="G678" s="466"/>
      <c r="H678" s="466"/>
    </row>
    <row r="679" spans="2:8" x14ac:dyDescent="0.3">
      <c r="B679" s="466"/>
      <c r="C679" s="466"/>
      <c r="D679" s="470"/>
      <c r="E679" s="470"/>
      <c r="F679" s="466"/>
      <c r="G679" s="466"/>
      <c r="H679" s="466"/>
    </row>
    <row r="680" spans="2:8" x14ac:dyDescent="0.3">
      <c r="B680" s="466"/>
      <c r="C680" s="466"/>
      <c r="D680" s="470"/>
      <c r="E680" s="470"/>
      <c r="F680" s="466"/>
      <c r="G680" s="466"/>
      <c r="H680" s="466"/>
    </row>
    <row r="681" spans="2:8" x14ac:dyDescent="0.3">
      <c r="B681" s="466"/>
      <c r="C681" s="466"/>
      <c r="D681" s="470"/>
      <c r="E681" s="470"/>
      <c r="F681" s="466"/>
      <c r="G681" s="466"/>
      <c r="H681" s="466"/>
    </row>
    <row r="682" spans="2:8" x14ac:dyDescent="0.3">
      <c r="B682" s="466"/>
      <c r="C682" s="466"/>
      <c r="D682" s="470"/>
      <c r="E682" s="470"/>
      <c r="F682" s="466"/>
      <c r="G682" s="466"/>
      <c r="H682" s="466"/>
    </row>
    <row r="683" spans="2:8" x14ac:dyDescent="0.3">
      <c r="B683" s="466"/>
      <c r="C683" s="466"/>
      <c r="D683" s="470"/>
      <c r="E683" s="470"/>
      <c r="F683" s="466"/>
      <c r="G683" s="466"/>
      <c r="H683" s="466"/>
    </row>
    <row r="684" spans="2:8" x14ac:dyDescent="0.3">
      <c r="B684" s="466"/>
      <c r="C684" s="466"/>
      <c r="D684" s="470"/>
      <c r="E684" s="470"/>
      <c r="F684" s="466"/>
      <c r="G684" s="466"/>
      <c r="H684" s="466"/>
    </row>
    <row r="685" spans="2:8" x14ac:dyDescent="0.3">
      <c r="B685" s="466"/>
      <c r="C685" s="466"/>
      <c r="D685" s="470"/>
      <c r="E685" s="470"/>
      <c r="F685" s="466"/>
      <c r="G685" s="466"/>
      <c r="H685" s="466"/>
    </row>
    <row r="686" spans="2:8" x14ac:dyDescent="0.3">
      <c r="B686" s="466"/>
      <c r="C686" s="466"/>
      <c r="D686" s="470"/>
      <c r="E686" s="470"/>
      <c r="F686" s="466"/>
      <c r="G686" s="466"/>
      <c r="H686" s="466"/>
    </row>
    <row r="687" spans="2:8" x14ac:dyDescent="0.3">
      <c r="B687" s="466"/>
      <c r="C687" s="466"/>
      <c r="D687" s="470"/>
      <c r="E687" s="470"/>
      <c r="F687" s="466"/>
      <c r="G687" s="466"/>
      <c r="H687" s="466"/>
    </row>
    <row r="688" spans="2:8" x14ac:dyDescent="0.3">
      <c r="B688" s="466"/>
      <c r="C688" s="466"/>
      <c r="D688" s="470"/>
      <c r="E688" s="470"/>
      <c r="F688" s="466"/>
      <c r="G688" s="466"/>
      <c r="H688" s="466"/>
    </row>
    <row r="689" spans="2:8" x14ac:dyDescent="0.3">
      <c r="B689" s="466"/>
      <c r="C689" s="466"/>
      <c r="D689" s="470"/>
      <c r="E689" s="470"/>
      <c r="F689" s="466"/>
      <c r="G689" s="466"/>
      <c r="H689" s="466"/>
    </row>
    <row r="690" spans="2:8" x14ac:dyDescent="0.3">
      <c r="B690" s="466"/>
      <c r="C690" s="466"/>
      <c r="D690" s="470"/>
      <c r="E690" s="470"/>
      <c r="F690" s="466"/>
      <c r="G690" s="466"/>
      <c r="H690" s="466"/>
    </row>
    <row r="691" spans="2:8" x14ac:dyDescent="0.3">
      <c r="B691" s="466"/>
      <c r="C691" s="466"/>
      <c r="D691" s="470"/>
      <c r="E691" s="470"/>
      <c r="F691" s="466"/>
      <c r="G691" s="466"/>
      <c r="H691" s="466"/>
    </row>
    <row r="692" spans="2:8" x14ac:dyDescent="0.3">
      <c r="B692" s="466"/>
      <c r="C692" s="466"/>
      <c r="D692" s="470"/>
      <c r="E692" s="470"/>
      <c r="F692" s="466"/>
      <c r="G692" s="466"/>
      <c r="H692" s="466"/>
    </row>
    <row r="693" spans="2:8" x14ac:dyDescent="0.3">
      <c r="B693" s="466"/>
      <c r="C693" s="466"/>
      <c r="D693" s="470"/>
      <c r="E693" s="470"/>
      <c r="F693" s="466"/>
      <c r="G693" s="466"/>
      <c r="H693" s="466"/>
    </row>
    <row r="694" spans="2:8" x14ac:dyDescent="0.3">
      <c r="B694" s="466"/>
      <c r="C694" s="466"/>
      <c r="D694" s="470"/>
      <c r="E694" s="470"/>
      <c r="F694" s="466"/>
      <c r="G694" s="466"/>
      <c r="H694" s="466"/>
    </row>
    <row r="695" spans="2:8" x14ac:dyDescent="0.3">
      <c r="B695" s="466"/>
      <c r="C695" s="466"/>
      <c r="D695" s="470"/>
      <c r="E695" s="470"/>
      <c r="F695" s="466"/>
      <c r="G695" s="466"/>
      <c r="H695" s="466"/>
    </row>
    <row r="696" spans="2:8" x14ac:dyDescent="0.3">
      <c r="B696" s="466"/>
      <c r="C696" s="466"/>
      <c r="D696" s="470"/>
      <c r="E696" s="470"/>
      <c r="F696" s="466"/>
      <c r="G696" s="466"/>
      <c r="H696" s="466"/>
    </row>
    <row r="697" spans="2:8" x14ac:dyDescent="0.3">
      <c r="B697" s="466"/>
      <c r="C697" s="466"/>
      <c r="D697" s="470"/>
      <c r="E697" s="470"/>
      <c r="F697" s="466"/>
      <c r="G697" s="466"/>
      <c r="H697" s="466"/>
    </row>
    <row r="698" spans="2:8" x14ac:dyDescent="0.3">
      <c r="B698" s="466"/>
      <c r="C698" s="466"/>
      <c r="D698" s="470"/>
      <c r="E698" s="470"/>
      <c r="F698" s="466"/>
      <c r="G698" s="466"/>
      <c r="H698" s="466"/>
    </row>
    <row r="699" spans="2:8" x14ac:dyDescent="0.3">
      <c r="B699" s="466"/>
      <c r="C699" s="466"/>
      <c r="D699" s="470"/>
      <c r="E699" s="470"/>
      <c r="F699" s="466"/>
      <c r="G699" s="466"/>
      <c r="H699" s="466"/>
    </row>
    <row r="700" spans="2:8" x14ac:dyDescent="0.3">
      <c r="B700" s="466"/>
      <c r="C700" s="466"/>
      <c r="D700" s="470"/>
      <c r="E700" s="470"/>
      <c r="F700" s="466"/>
      <c r="G700" s="466"/>
      <c r="H700" s="466"/>
    </row>
    <row r="701" spans="2:8" x14ac:dyDescent="0.3">
      <c r="B701" s="466"/>
      <c r="C701" s="466"/>
      <c r="D701" s="470"/>
      <c r="E701" s="470"/>
      <c r="F701" s="466"/>
      <c r="G701" s="466"/>
      <c r="H701" s="466"/>
    </row>
    <row r="702" spans="2:8" x14ac:dyDescent="0.3">
      <c r="B702" s="466"/>
      <c r="C702" s="466"/>
      <c r="D702" s="470"/>
      <c r="E702" s="470"/>
      <c r="F702" s="466"/>
      <c r="G702" s="466"/>
      <c r="H702" s="466"/>
    </row>
    <row r="703" spans="2:8" x14ac:dyDescent="0.3">
      <c r="B703" s="466"/>
      <c r="C703" s="466"/>
      <c r="D703" s="470"/>
      <c r="E703" s="470"/>
      <c r="F703" s="466"/>
      <c r="G703" s="466"/>
      <c r="H703" s="466"/>
    </row>
    <row r="704" spans="2:8" x14ac:dyDescent="0.3">
      <c r="B704" s="466"/>
      <c r="C704" s="466"/>
      <c r="D704" s="470"/>
      <c r="E704" s="470"/>
      <c r="F704" s="466"/>
      <c r="G704" s="466"/>
      <c r="H704" s="466"/>
    </row>
    <row r="705" spans="2:8" x14ac:dyDescent="0.3">
      <c r="B705" s="466"/>
      <c r="C705" s="466"/>
      <c r="D705" s="470"/>
      <c r="E705" s="470"/>
      <c r="F705" s="466"/>
      <c r="G705" s="466"/>
      <c r="H705" s="466"/>
    </row>
    <row r="706" spans="2:8" x14ac:dyDescent="0.3">
      <c r="B706" s="466"/>
      <c r="C706" s="466"/>
      <c r="D706" s="470"/>
      <c r="E706" s="470"/>
      <c r="F706" s="466"/>
      <c r="G706" s="466"/>
      <c r="H706" s="466"/>
    </row>
    <row r="707" spans="2:8" x14ac:dyDescent="0.3">
      <c r="B707" s="466"/>
      <c r="C707" s="466"/>
      <c r="D707" s="470"/>
      <c r="E707" s="470"/>
      <c r="F707" s="466"/>
      <c r="G707" s="466"/>
      <c r="H707" s="466"/>
    </row>
    <row r="708" spans="2:8" x14ac:dyDescent="0.3">
      <c r="B708" s="466"/>
      <c r="C708" s="466"/>
      <c r="D708" s="470"/>
      <c r="E708" s="470"/>
      <c r="F708" s="466"/>
      <c r="G708" s="466"/>
      <c r="H708" s="466"/>
    </row>
    <row r="709" spans="2:8" x14ac:dyDescent="0.3">
      <c r="B709" s="466"/>
      <c r="C709" s="466"/>
      <c r="D709" s="470"/>
      <c r="E709" s="470"/>
      <c r="F709" s="466"/>
      <c r="G709" s="466"/>
      <c r="H709" s="466"/>
    </row>
    <row r="710" spans="2:8" x14ac:dyDescent="0.3">
      <c r="B710" s="466"/>
      <c r="C710" s="466"/>
      <c r="D710" s="470"/>
      <c r="E710" s="470"/>
      <c r="F710" s="466"/>
      <c r="G710" s="466"/>
      <c r="H710" s="466"/>
    </row>
    <row r="711" spans="2:8" x14ac:dyDescent="0.3">
      <c r="B711" s="466"/>
      <c r="C711" s="466"/>
      <c r="D711" s="470"/>
      <c r="E711" s="470"/>
      <c r="F711" s="466"/>
      <c r="G711" s="466"/>
      <c r="H711" s="466"/>
    </row>
    <row r="712" spans="2:8" x14ac:dyDescent="0.3">
      <c r="B712" s="466"/>
      <c r="C712" s="466"/>
      <c r="D712" s="470"/>
      <c r="E712" s="470"/>
      <c r="F712" s="466"/>
      <c r="G712" s="466"/>
      <c r="H712" s="466"/>
    </row>
    <row r="713" spans="2:8" x14ac:dyDescent="0.3">
      <c r="B713" s="466"/>
      <c r="C713" s="466"/>
      <c r="D713" s="470"/>
      <c r="E713" s="470"/>
      <c r="F713" s="466"/>
      <c r="G713" s="466"/>
      <c r="H713" s="466"/>
    </row>
    <row r="714" spans="2:8" x14ac:dyDescent="0.3">
      <c r="B714" s="466"/>
      <c r="C714" s="466"/>
      <c r="D714" s="470"/>
      <c r="E714" s="470"/>
      <c r="F714" s="466"/>
      <c r="G714" s="466"/>
      <c r="H714" s="466"/>
    </row>
    <row r="715" spans="2:8" x14ac:dyDescent="0.3">
      <c r="B715" s="466"/>
      <c r="C715" s="466"/>
      <c r="D715" s="470"/>
      <c r="E715" s="470"/>
      <c r="F715" s="466"/>
      <c r="G715" s="466"/>
      <c r="H715" s="466"/>
    </row>
    <row r="716" spans="2:8" x14ac:dyDescent="0.3">
      <c r="B716" s="466"/>
      <c r="C716" s="466"/>
      <c r="D716" s="470"/>
      <c r="E716" s="470"/>
      <c r="F716" s="466"/>
      <c r="G716" s="466"/>
      <c r="H716" s="466"/>
    </row>
    <row r="717" spans="2:8" x14ac:dyDescent="0.3">
      <c r="B717" s="466"/>
      <c r="C717" s="466"/>
      <c r="D717" s="470"/>
      <c r="E717" s="470"/>
      <c r="F717" s="466"/>
      <c r="G717" s="466"/>
      <c r="H717" s="466"/>
    </row>
    <row r="718" spans="2:8" x14ac:dyDescent="0.3">
      <c r="B718" s="466"/>
      <c r="C718" s="466"/>
      <c r="D718" s="470"/>
      <c r="E718" s="470"/>
      <c r="F718" s="466"/>
      <c r="G718" s="466"/>
      <c r="H718" s="466"/>
    </row>
    <row r="719" spans="2:8" x14ac:dyDescent="0.3">
      <c r="B719" s="466"/>
      <c r="C719" s="466"/>
      <c r="D719" s="470"/>
      <c r="E719" s="470"/>
      <c r="F719" s="466"/>
      <c r="G719" s="466"/>
      <c r="H719" s="466"/>
    </row>
    <row r="720" spans="2:8" x14ac:dyDescent="0.3">
      <c r="B720" s="466"/>
      <c r="C720" s="466"/>
      <c r="D720" s="470"/>
      <c r="E720" s="470"/>
      <c r="F720" s="466"/>
      <c r="G720" s="466"/>
      <c r="H720" s="466"/>
    </row>
    <row r="721" spans="2:8" x14ac:dyDescent="0.3">
      <c r="B721" s="466"/>
      <c r="C721" s="466"/>
      <c r="D721" s="470"/>
      <c r="E721" s="470"/>
      <c r="F721" s="466"/>
      <c r="G721" s="466"/>
      <c r="H721" s="466"/>
    </row>
    <row r="722" spans="2:8" x14ac:dyDescent="0.3">
      <c r="B722" s="466"/>
      <c r="C722" s="466"/>
      <c r="D722" s="470"/>
      <c r="E722" s="470"/>
      <c r="F722" s="466"/>
      <c r="G722" s="466"/>
      <c r="H722" s="466"/>
    </row>
    <row r="723" spans="2:8" x14ac:dyDescent="0.3">
      <c r="B723" s="466"/>
      <c r="C723" s="466"/>
      <c r="D723" s="470"/>
      <c r="E723" s="470"/>
      <c r="F723" s="466"/>
      <c r="G723" s="466"/>
      <c r="H723" s="466"/>
    </row>
    <row r="724" spans="2:8" x14ac:dyDescent="0.3">
      <c r="B724" s="466"/>
      <c r="C724" s="466"/>
      <c r="D724" s="470"/>
      <c r="E724" s="470"/>
      <c r="F724" s="466"/>
      <c r="G724" s="466"/>
      <c r="H724" s="466"/>
    </row>
    <row r="725" spans="2:8" x14ac:dyDescent="0.3">
      <c r="B725" s="466"/>
      <c r="C725" s="466"/>
      <c r="D725" s="470"/>
      <c r="E725" s="470"/>
      <c r="F725" s="466"/>
      <c r="G725" s="466"/>
      <c r="H725" s="466"/>
    </row>
    <row r="726" spans="2:8" x14ac:dyDescent="0.3">
      <c r="B726" s="466"/>
      <c r="C726" s="466"/>
      <c r="D726" s="470"/>
      <c r="E726" s="470"/>
      <c r="F726" s="466"/>
      <c r="G726" s="466"/>
      <c r="H726" s="466"/>
    </row>
    <row r="727" spans="2:8" x14ac:dyDescent="0.3">
      <c r="B727" s="466"/>
      <c r="C727" s="466"/>
      <c r="D727" s="470"/>
      <c r="E727" s="470"/>
      <c r="F727" s="466"/>
      <c r="G727" s="466"/>
      <c r="H727" s="466"/>
    </row>
    <row r="728" spans="2:8" x14ac:dyDescent="0.3">
      <c r="B728" s="466"/>
      <c r="C728" s="466"/>
      <c r="D728" s="470"/>
      <c r="E728" s="470"/>
      <c r="F728" s="466"/>
      <c r="G728" s="466"/>
      <c r="H728" s="466"/>
    </row>
    <row r="729" spans="2:8" x14ac:dyDescent="0.3">
      <c r="B729" s="466"/>
      <c r="C729" s="466"/>
      <c r="D729" s="470"/>
      <c r="E729" s="470"/>
      <c r="F729" s="466"/>
      <c r="G729" s="466"/>
      <c r="H729" s="466"/>
    </row>
    <row r="730" spans="2:8" x14ac:dyDescent="0.3">
      <c r="B730" s="466"/>
      <c r="C730" s="466"/>
      <c r="D730" s="470"/>
      <c r="E730" s="470"/>
      <c r="F730" s="466"/>
      <c r="G730" s="466"/>
      <c r="H730" s="466"/>
    </row>
    <row r="731" spans="2:8" x14ac:dyDescent="0.3">
      <c r="B731" s="466"/>
      <c r="C731" s="466"/>
      <c r="D731" s="470"/>
      <c r="E731" s="470"/>
      <c r="F731" s="466"/>
      <c r="G731" s="466"/>
      <c r="H731" s="466"/>
    </row>
    <row r="732" spans="2:8" x14ac:dyDescent="0.3">
      <c r="B732" s="466"/>
      <c r="C732" s="466"/>
      <c r="D732" s="470"/>
      <c r="E732" s="470"/>
      <c r="F732" s="466"/>
      <c r="G732" s="466"/>
      <c r="H732" s="466"/>
    </row>
    <row r="733" spans="2:8" x14ac:dyDescent="0.3">
      <c r="B733" s="466"/>
      <c r="C733" s="466"/>
      <c r="D733" s="470"/>
      <c r="E733" s="470"/>
      <c r="F733" s="466"/>
      <c r="G733" s="466"/>
      <c r="H733" s="466"/>
    </row>
    <row r="734" spans="2:8" x14ac:dyDescent="0.3">
      <c r="B734" s="466"/>
      <c r="C734" s="466"/>
      <c r="D734" s="470"/>
      <c r="E734" s="470"/>
      <c r="F734" s="466"/>
      <c r="G734" s="466"/>
      <c r="H734" s="466"/>
    </row>
    <row r="735" spans="2:8" x14ac:dyDescent="0.3">
      <c r="B735" s="466"/>
      <c r="C735" s="466"/>
      <c r="D735" s="470"/>
      <c r="E735" s="470"/>
      <c r="F735" s="466"/>
      <c r="G735" s="466"/>
      <c r="H735" s="466"/>
    </row>
    <row r="736" spans="2:8" x14ac:dyDescent="0.3">
      <c r="B736" s="466"/>
      <c r="C736" s="466"/>
      <c r="D736" s="470"/>
      <c r="E736" s="470"/>
      <c r="F736" s="466"/>
      <c r="G736" s="466"/>
      <c r="H736" s="466"/>
    </row>
    <row r="737" spans="2:8" x14ac:dyDescent="0.3">
      <c r="B737" s="466"/>
      <c r="C737" s="466"/>
      <c r="D737" s="470"/>
      <c r="E737" s="470"/>
      <c r="F737" s="466"/>
      <c r="G737" s="466"/>
      <c r="H737" s="466"/>
    </row>
    <row r="738" spans="2:8" x14ac:dyDescent="0.3">
      <c r="B738" s="466"/>
      <c r="C738" s="466"/>
      <c r="D738" s="470"/>
      <c r="E738" s="470"/>
      <c r="F738" s="466"/>
      <c r="G738" s="466"/>
      <c r="H738" s="466"/>
    </row>
    <row r="739" spans="2:8" x14ac:dyDescent="0.3">
      <c r="B739" s="466"/>
      <c r="C739" s="466"/>
      <c r="D739" s="470"/>
      <c r="E739" s="470"/>
      <c r="F739" s="466"/>
      <c r="G739" s="466"/>
      <c r="H739" s="466"/>
    </row>
    <row r="740" spans="2:8" x14ac:dyDescent="0.3">
      <c r="B740" s="466"/>
      <c r="C740" s="466"/>
      <c r="D740" s="470"/>
      <c r="E740" s="470"/>
      <c r="F740" s="466"/>
      <c r="G740" s="466"/>
      <c r="H740" s="466"/>
    </row>
    <row r="741" spans="2:8" x14ac:dyDescent="0.3">
      <c r="B741" s="466"/>
      <c r="C741" s="466"/>
      <c r="D741" s="470"/>
      <c r="E741" s="470"/>
      <c r="F741" s="466"/>
      <c r="G741" s="466"/>
      <c r="H741" s="466"/>
    </row>
    <row r="742" spans="2:8" x14ac:dyDescent="0.3">
      <c r="B742" s="466"/>
      <c r="C742" s="466"/>
      <c r="D742" s="470"/>
      <c r="E742" s="470"/>
      <c r="F742" s="466"/>
      <c r="G742" s="466"/>
      <c r="H742" s="466"/>
    </row>
    <row r="743" spans="2:8" x14ac:dyDescent="0.3">
      <c r="B743" s="466"/>
      <c r="C743" s="466"/>
      <c r="D743" s="470"/>
      <c r="E743" s="470"/>
      <c r="F743" s="466"/>
      <c r="G743" s="466"/>
      <c r="H743" s="466"/>
    </row>
    <row r="744" spans="2:8" x14ac:dyDescent="0.3">
      <c r="B744" s="466"/>
      <c r="C744" s="466"/>
      <c r="D744" s="470"/>
      <c r="E744" s="470"/>
      <c r="F744" s="466"/>
      <c r="G744" s="466"/>
      <c r="H744" s="466"/>
    </row>
    <row r="745" spans="2:8" x14ac:dyDescent="0.3">
      <c r="B745" s="466"/>
      <c r="C745" s="466"/>
      <c r="D745" s="470"/>
      <c r="E745" s="470"/>
      <c r="F745" s="466"/>
      <c r="G745" s="466"/>
      <c r="H745" s="466"/>
    </row>
    <row r="746" spans="2:8" x14ac:dyDescent="0.3">
      <c r="B746" s="466"/>
      <c r="C746" s="466"/>
      <c r="D746" s="470"/>
      <c r="E746" s="470"/>
      <c r="F746" s="466"/>
      <c r="G746" s="466"/>
      <c r="H746" s="466"/>
    </row>
    <row r="747" spans="2:8" x14ac:dyDescent="0.3">
      <c r="B747" s="466"/>
      <c r="C747" s="466"/>
      <c r="D747" s="470"/>
      <c r="E747" s="470"/>
      <c r="F747" s="466"/>
      <c r="G747" s="466"/>
      <c r="H747" s="466"/>
    </row>
    <row r="748" spans="2:8" x14ac:dyDescent="0.3">
      <c r="B748" s="466"/>
      <c r="C748" s="466"/>
      <c r="D748" s="470"/>
      <c r="E748" s="470"/>
      <c r="F748" s="466"/>
      <c r="G748" s="466"/>
      <c r="H748" s="466"/>
    </row>
    <row r="749" spans="2:8" x14ac:dyDescent="0.3">
      <c r="B749" s="466"/>
      <c r="C749" s="466"/>
      <c r="D749" s="470"/>
      <c r="E749" s="470"/>
      <c r="F749" s="466"/>
      <c r="G749" s="466"/>
      <c r="H749" s="466"/>
    </row>
    <row r="750" spans="2:8" x14ac:dyDescent="0.3">
      <c r="B750" s="466"/>
      <c r="C750" s="466"/>
      <c r="D750" s="470"/>
      <c r="E750" s="470"/>
      <c r="F750" s="466"/>
      <c r="G750" s="466"/>
      <c r="H750" s="466"/>
    </row>
    <row r="751" spans="2:8" x14ac:dyDescent="0.3">
      <c r="B751" s="466"/>
      <c r="C751" s="466"/>
      <c r="D751" s="470"/>
      <c r="E751" s="470"/>
      <c r="F751" s="466"/>
      <c r="G751" s="466"/>
      <c r="H751" s="466"/>
    </row>
    <row r="752" spans="2:8" x14ac:dyDescent="0.3">
      <c r="B752" s="466"/>
      <c r="C752" s="466"/>
      <c r="D752" s="470"/>
      <c r="E752" s="470"/>
      <c r="F752" s="466"/>
      <c r="G752" s="466"/>
      <c r="H752" s="466"/>
    </row>
    <row r="753" spans="2:8" x14ac:dyDescent="0.3">
      <c r="B753" s="466"/>
      <c r="C753" s="466"/>
      <c r="D753" s="470"/>
      <c r="E753" s="470"/>
      <c r="F753" s="466"/>
      <c r="G753" s="466"/>
      <c r="H753" s="466"/>
    </row>
    <row r="754" spans="2:8" x14ac:dyDescent="0.3">
      <c r="B754" s="466"/>
      <c r="C754" s="466"/>
      <c r="D754" s="470"/>
      <c r="E754" s="470"/>
      <c r="F754" s="466"/>
      <c r="G754" s="466"/>
      <c r="H754" s="466"/>
    </row>
    <row r="755" spans="2:8" x14ac:dyDescent="0.3">
      <c r="B755" s="466"/>
      <c r="C755" s="466"/>
      <c r="D755" s="470"/>
      <c r="E755" s="470"/>
      <c r="F755" s="466"/>
      <c r="G755" s="466"/>
      <c r="H755" s="466"/>
    </row>
    <row r="756" spans="2:8" x14ac:dyDescent="0.3">
      <c r="B756" s="466"/>
      <c r="C756" s="466"/>
      <c r="D756" s="470"/>
      <c r="E756" s="470"/>
      <c r="F756" s="466"/>
      <c r="G756" s="466"/>
      <c r="H756" s="466"/>
    </row>
    <row r="757" spans="2:8" x14ac:dyDescent="0.3">
      <c r="B757" s="466"/>
      <c r="C757" s="466"/>
      <c r="D757" s="470"/>
      <c r="E757" s="470"/>
      <c r="F757" s="466"/>
      <c r="G757" s="466"/>
      <c r="H757" s="466"/>
    </row>
    <row r="758" spans="2:8" x14ac:dyDescent="0.3">
      <c r="B758" s="466"/>
      <c r="C758" s="466"/>
      <c r="D758" s="470"/>
      <c r="E758" s="470"/>
      <c r="F758" s="466"/>
      <c r="G758" s="466"/>
      <c r="H758" s="466"/>
    </row>
    <row r="759" spans="2:8" x14ac:dyDescent="0.3">
      <c r="B759" s="466"/>
      <c r="C759" s="466"/>
      <c r="D759" s="470"/>
      <c r="E759" s="470"/>
      <c r="F759" s="466"/>
      <c r="G759" s="466"/>
      <c r="H759" s="466"/>
    </row>
    <row r="760" spans="2:8" x14ac:dyDescent="0.3">
      <c r="B760" s="466"/>
      <c r="C760" s="466"/>
      <c r="D760" s="470"/>
      <c r="E760" s="470"/>
      <c r="F760" s="466"/>
      <c r="G760" s="466"/>
      <c r="H760" s="466"/>
    </row>
    <row r="761" spans="2:8" x14ac:dyDescent="0.3">
      <c r="B761" s="466"/>
      <c r="C761" s="466"/>
      <c r="D761" s="470"/>
      <c r="E761" s="470"/>
      <c r="F761" s="466"/>
      <c r="G761" s="466"/>
      <c r="H761" s="466"/>
    </row>
    <row r="762" spans="2:8" x14ac:dyDescent="0.3">
      <c r="B762" s="466"/>
      <c r="C762" s="466"/>
      <c r="D762" s="470"/>
      <c r="E762" s="470"/>
      <c r="F762" s="466"/>
      <c r="G762" s="466"/>
      <c r="H762" s="466"/>
    </row>
    <row r="763" spans="2:8" x14ac:dyDescent="0.3">
      <c r="B763" s="466"/>
      <c r="C763" s="466"/>
      <c r="D763" s="470"/>
      <c r="E763" s="470"/>
      <c r="F763" s="466"/>
      <c r="G763" s="466"/>
      <c r="H763" s="466"/>
    </row>
    <row r="764" spans="2:8" x14ac:dyDescent="0.3">
      <c r="B764" s="466"/>
      <c r="C764" s="466"/>
      <c r="D764" s="470"/>
      <c r="E764" s="470"/>
      <c r="F764" s="466"/>
      <c r="G764" s="466"/>
      <c r="H764" s="466"/>
    </row>
    <row r="765" spans="2:8" x14ac:dyDescent="0.3">
      <c r="B765" s="466"/>
      <c r="C765" s="466"/>
      <c r="D765" s="470"/>
      <c r="E765" s="470"/>
      <c r="F765" s="466"/>
      <c r="G765" s="466"/>
      <c r="H765" s="466"/>
    </row>
    <row r="766" spans="2:8" x14ac:dyDescent="0.3">
      <c r="B766" s="466"/>
      <c r="C766" s="466"/>
      <c r="D766" s="470"/>
      <c r="E766" s="470"/>
      <c r="F766" s="466"/>
      <c r="G766" s="466"/>
      <c r="H766" s="466"/>
    </row>
    <row r="767" spans="2:8" x14ac:dyDescent="0.3">
      <c r="B767" s="466"/>
      <c r="C767" s="466"/>
      <c r="D767" s="470"/>
      <c r="E767" s="470"/>
      <c r="F767" s="466"/>
      <c r="G767" s="466"/>
      <c r="H767" s="466"/>
    </row>
    <row r="768" spans="2:8" x14ac:dyDescent="0.3">
      <c r="B768" s="466"/>
      <c r="C768" s="466"/>
      <c r="D768" s="470"/>
      <c r="E768" s="470"/>
      <c r="F768" s="466"/>
      <c r="G768" s="466"/>
      <c r="H768" s="466"/>
    </row>
    <row r="769" spans="2:8" x14ac:dyDescent="0.3">
      <c r="B769" s="466"/>
      <c r="C769" s="466"/>
      <c r="D769" s="470"/>
      <c r="E769" s="470"/>
      <c r="F769" s="466"/>
      <c r="G769" s="466"/>
      <c r="H769" s="466"/>
    </row>
    <row r="770" spans="2:8" x14ac:dyDescent="0.3">
      <c r="B770" s="466"/>
      <c r="C770" s="466"/>
      <c r="D770" s="470"/>
      <c r="E770" s="470"/>
      <c r="F770" s="466"/>
      <c r="G770" s="466"/>
      <c r="H770" s="466"/>
    </row>
    <row r="771" spans="2:8" x14ac:dyDescent="0.3">
      <c r="B771" s="466"/>
      <c r="C771" s="466"/>
      <c r="D771" s="470"/>
      <c r="E771" s="470"/>
      <c r="F771" s="466"/>
      <c r="G771" s="466"/>
      <c r="H771" s="466"/>
    </row>
    <row r="772" spans="2:8" x14ac:dyDescent="0.3">
      <c r="B772" s="466"/>
      <c r="C772" s="466"/>
      <c r="D772" s="470"/>
      <c r="E772" s="470"/>
      <c r="F772" s="466"/>
      <c r="G772" s="466"/>
      <c r="H772" s="466"/>
    </row>
    <row r="773" spans="2:8" x14ac:dyDescent="0.3">
      <c r="B773" s="466"/>
      <c r="C773" s="466"/>
      <c r="D773" s="470"/>
      <c r="E773" s="470"/>
      <c r="F773" s="466"/>
      <c r="G773" s="466"/>
      <c r="H773" s="466"/>
    </row>
    <row r="774" spans="2:8" x14ac:dyDescent="0.3">
      <c r="B774" s="466"/>
      <c r="C774" s="466"/>
      <c r="D774" s="470"/>
      <c r="E774" s="470"/>
      <c r="F774" s="466"/>
      <c r="G774" s="466"/>
      <c r="H774" s="466"/>
    </row>
    <row r="775" spans="2:8" x14ac:dyDescent="0.3">
      <c r="B775" s="466"/>
      <c r="C775" s="466"/>
      <c r="D775" s="470"/>
      <c r="E775" s="470"/>
      <c r="F775" s="466"/>
      <c r="G775" s="466"/>
      <c r="H775" s="466"/>
    </row>
    <row r="776" spans="2:8" x14ac:dyDescent="0.3">
      <c r="B776" s="466"/>
      <c r="C776" s="466"/>
      <c r="D776" s="470"/>
      <c r="E776" s="470"/>
      <c r="F776" s="466"/>
      <c r="G776" s="466"/>
      <c r="H776" s="466"/>
    </row>
    <row r="777" spans="2:8" x14ac:dyDescent="0.3">
      <c r="B777" s="466"/>
      <c r="C777" s="466"/>
      <c r="D777" s="470"/>
      <c r="E777" s="470"/>
      <c r="F777" s="466"/>
      <c r="G777" s="466"/>
      <c r="H777" s="466"/>
    </row>
    <row r="778" spans="2:8" x14ac:dyDescent="0.3">
      <c r="B778" s="466"/>
      <c r="C778" s="466"/>
      <c r="D778" s="470"/>
      <c r="E778" s="470"/>
      <c r="F778" s="466"/>
      <c r="G778" s="466"/>
      <c r="H778" s="466"/>
    </row>
    <row r="779" spans="2:8" x14ac:dyDescent="0.3">
      <c r="B779" s="466"/>
      <c r="C779" s="466"/>
      <c r="D779" s="470"/>
      <c r="E779" s="470"/>
      <c r="F779" s="466"/>
      <c r="G779" s="466"/>
      <c r="H779" s="466"/>
    </row>
    <row r="780" spans="2:8" x14ac:dyDescent="0.3">
      <c r="B780" s="466"/>
      <c r="C780" s="466"/>
      <c r="D780" s="470"/>
      <c r="E780" s="470"/>
      <c r="F780" s="466"/>
      <c r="G780" s="466"/>
      <c r="H780" s="466"/>
    </row>
    <row r="781" spans="2:8" x14ac:dyDescent="0.3">
      <c r="B781" s="466"/>
      <c r="C781" s="466"/>
      <c r="D781" s="470"/>
      <c r="E781" s="470"/>
      <c r="F781" s="466"/>
      <c r="G781" s="466"/>
      <c r="H781" s="466"/>
    </row>
    <row r="782" spans="2:8" x14ac:dyDescent="0.3">
      <c r="B782" s="466"/>
      <c r="C782" s="466"/>
      <c r="D782" s="470"/>
      <c r="E782" s="470"/>
      <c r="F782" s="466"/>
      <c r="G782" s="466"/>
      <c r="H782" s="466"/>
    </row>
    <row r="783" spans="2:8" x14ac:dyDescent="0.3">
      <c r="B783" s="466"/>
      <c r="C783" s="466"/>
      <c r="D783" s="470"/>
      <c r="E783" s="470"/>
      <c r="F783" s="466"/>
      <c r="G783" s="466"/>
      <c r="H783" s="466"/>
    </row>
    <row r="784" spans="2:8" x14ac:dyDescent="0.3">
      <c r="B784" s="466"/>
      <c r="C784" s="466"/>
      <c r="D784" s="470"/>
      <c r="E784" s="470"/>
      <c r="F784" s="466"/>
      <c r="G784" s="466"/>
      <c r="H784" s="466"/>
    </row>
    <row r="785" spans="2:8" x14ac:dyDescent="0.3">
      <c r="B785" s="466"/>
      <c r="C785" s="466"/>
      <c r="D785" s="470"/>
      <c r="E785" s="470"/>
      <c r="F785" s="466"/>
      <c r="G785" s="466"/>
      <c r="H785" s="466"/>
    </row>
    <row r="786" spans="2:8" x14ac:dyDescent="0.3">
      <c r="B786" s="466"/>
      <c r="C786" s="466"/>
      <c r="D786" s="470"/>
      <c r="E786" s="470"/>
      <c r="F786" s="466"/>
      <c r="G786" s="466"/>
      <c r="H786" s="466"/>
    </row>
    <row r="787" spans="2:8" x14ac:dyDescent="0.3">
      <c r="B787" s="466"/>
      <c r="C787" s="466"/>
      <c r="D787" s="470"/>
      <c r="E787" s="470"/>
      <c r="F787" s="466"/>
      <c r="G787" s="466"/>
      <c r="H787" s="466"/>
    </row>
    <row r="788" spans="2:8" x14ac:dyDescent="0.3">
      <c r="B788" s="466"/>
      <c r="C788" s="466"/>
      <c r="D788" s="470"/>
      <c r="E788" s="470"/>
      <c r="F788" s="466"/>
      <c r="G788" s="466"/>
      <c r="H788" s="466"/>
    </row>
    <row r="789" spans="2:8" x14ac:dyDescent="0.3">
      <c r="B789" s="466"/>
      <c r="C789" s="466"/>
      <c r="D789" s="470"/>
      <c r="E789" s="470"/>
      <c r="F789" s="466"/>
      <c r="G789" s="466"/>
      <c r="H789" s="466"/>
    </row>
    <row r="790" spans="2:8" x14ac:dyDescent="0.3">
      <c r="B790" s="466"/>
      <c r="C790" s="466"/>
      <c r="D790" s="470"/>
      <c r="E790" s="470"/>
      <c r="F790" s="466"/>
      <c r="G790" s="466"/>
      <c r="H790" s="466"/>
    </row>
    <row r="791" spans="2:8" x14ac:dyDescent="0.3">
      <c r="B791" s="466"/>
      <c r="C791" s="466"/>
      <c r="D791" s="470"/>
      <c r="E791" s="470"/>
      <c r="F791" s="466"/>
      <c r="G791" s="466"/>
      <c r="H791" s="466"/>
    </row>
    <row r="792" spans="2:8" x14ac:dyDescent="0.3">
      <c r="B792" s="466"/>
      <c r="C792" s="466"/>
      <c r="D792" s="470"/>
      <c r="E792" s="470"/>
      <c r="F792" s="466"/>
      <c r="G792" s="466"/>
      <c r="H792" s="466"/>
    </row>
    <row r="793" spans="2:8" x14ac:dyDescent="0.3">
      <c r="B793" s="466"/>
      <c r="C793" s="466"/>
      <c r="D793" s="470"/>
      <c r="E793" s="470"/>
      <c r="F793" s="466"/>
      <c r="G793" s="466"/>
      <c r="H793" s="466"/>
    </row>
    <row r="794" spans="2:8" x14ac:dyDescent="0.3">
      <c r="B794" s="466"/>
      <c r="C794" s="466"/>
      <c r="D794" s="470"/>
      <c r="E794" s="470"/>
      <c r="F794" s="466"/>
      <c r="G794" s="466"/>
      <c r="H794" s="466"/>
    </row>
    <row r="795" spans="2:8" x14ac:dyDescent="0.3">
      <c r="B795" s="466"/>
      <c r="C795" s="466"/>
      <c r="D795" s="470"/>
      <c r="E795" s="470"/>
      <c r="F795" s="466"/>
      <c r="G795" s="466"/>
      <c r="H795" s="466"/>
    </row>
    <row r="796" spans="2:8" x14ac:dyDescent="0.3">
      <c r="B796" s="466"/>
      <c r="C796" s="466"/>
      <c r="D796" s="470"/>
      <c r="E796" s="470"/>
      <c r="F796" s="466"/>
      <c r="G796" s="466"/>
      <c r="H796" s="466"/>
    </row>
    <row r="797" spans="2:8" x14ac:dyDescent="0.3">
      <c r="B797" s="466"/>
      <c r="C797" s="466"/>
      <c r="D797" s="470"/>
      <c r="E797" s="470"/>
      <c r="F797" s="466"/>
      <c r="G797" s="466"/>
      <c r="H797" s="466"/>
    </row>
    <row r="798" spans="2:8" x14ac:dyDescent="0.3">
      <c r="B798" s="466"/>
      <c r="C798" s="466"/>
      <c r="D798" s="470"/>
      <c r="E798" s="470"/>
      <c r="F798" s="466"/>
      <c r="G798" s="466"/>
      <c r="H798" s="466"/>
    </row>
    <row r="799" spans="2:8" x14ac:dyDescent="0.3">
      <c r="B799" s="466"/>
      <c r="C799" s="466"/>
      <c r="D799" s="470"/>
      <c r="E799" s="470"/>
      <c r="F799" s="466"/>
      <c r="G799" s="466"/>
      <c r="H799" s="466"/>
    </row>
    <row r="800" spans="2:8" x14ac:dyDescent="0.3">
      <c r="B800" s="466"/>
      <c r="C800" s="466"/>
      <c r="D800" s="470"/>
      <c r="E800" s="470"/>
      <c r="F800" s="466"/>
      <c r="G800" s="466"/>
      <c r="H800" s="466"/>
    </row>
    <row r="801" spans="2:8" x14ac:dyDescent="0.3">
      <c r="B801" s="466"/>
      <c r="C801" s="466"/>
      <c r="D801" s="470"/>
      <c r="E801" s="470"/>
      <c r="F801" s="466"/>
      <c r="G801" s="466"/>
      <c r="H801" s="466"/>
    </row>
    <row r="802" spans="2:8" x14ac:dyDescent="0.3">
      <c r="B802" s="466"/>
      <c r="C802" s="466"/>
      <c r="D802" s="470"/>
      <c r="E802" s="470"/>
      <c r="F802" s="466"/>
      <c r="G802" s="466"/>
      <c r="H802" s="466"/>
    </row>
    <row r="803" spans="2:8" x14ac:dyDescent="0.3">
      <c r="B803" s="466"/>
      <c r="C803" s="466"/>
      <c r="D803" s="470"/>
      <c r="E803" s="470"/>
      <c r="F803" s="466"/>
      <c r="G803" s="466"/>
      <c r="H803" s="466"/>
    </row>
    <row r="804" spans="2:8" x14ac:dyDescent="0.3">
      <c r="B804" s="466"/>
      <c r="C804" s="466"/>
      <c r="D804" s="470"/>
      <c r="E804" s="470"/>
      <c r="F804" s="466"/>
      <c r="G804" s="466"/>
      <c r="H804" s="466"/>
    </row>
    <row r="805" spans="2:8" x14ac:dyDescent="0.3">
      <c r="B805" s="466"/>
      <c r="C805" s="466"/>
      <c r="D805" s="470"/>
      <c r="E805" s="470"/>
      <c r="F805" s="466"/>
      <c r="G805" s="466"/>
      <c r="H805" s="466"/>
    </row>
    <row r="806" spans="2:8" x14ac:dyDescent="0.3">
      <c r="B806" s="466"/>
      <c r="C806" s="466"/>
      <c r="D806" s="470"/>
      <c r="E806" s="470"/>
      <c r="F806" s="466"/>
      <c r="G806" s="466"/>
      <c r="H806" s="466"/>
    </row>
    <row r="807" spans="2:8" x14ac:dyDescent="0.3">
      <c r="B807" s="466"/>
      <c r="C807" s="466"/>
      <c r="D807" s="470"/>
      <c r="E807" s="470"/>
      <c r="F807" s="466"/>
      <c r="G807" s="466"/>
      <c r="H807" s="466"/>
    </row>
    <row r="808" spans="2:8" x14ac:dyDescent="0.3">
      <c r="B808" s="466"/>
      <c r="C808" s="466"/>
      <c r="D808" s="470"/>
      <c r="E808" s="470"/>
      <c r="F808" s="466"/>
      <c r="G808" s="466"/>
      <c r="H808" s="466"/>
    </row>
    <row r="809" spans="2:8" x14ac:dyDescent="0.3">
      <c r="B809" s="466"/>
      <c r="C809" s="466"/>
      <c r="D809" s="470"/>
      <c r="E809" s="470"/>
      <c r="F809" s="466"/>
      <c r="G809" s="466"/>
      <c r="H809" s="466"/>
    </row>
    <row r="810" spans="2:8" x14ac:dyDescent="0.3">
      <c r="B810" s="466"/>
      <c r="C810" s="466"/>
      <c r="D810" s="470"/>
      <c r="E810" s="470"/>
      <c r="F810" s="466"/>
      <c r="G810" s="466"/>
      <c r="H810" s="466"/>
    </row>
    <row r="811" spans="2:8" x14ac:dyDescent="0.3">
      <c r="B811" s="466"/>
      <c r="C811" s="466"/>
      <c r="D811" s="470"/>
      <c r="E811" s="470"/>
      <c r="F811" s="466"/>
      <c r="G811" s="466"/>
      <c r="H811" s="466"/>
    </row>
    <row r="812" spans="2:8" x14ac:dyDescent="0.3">
      <c r="B812" s="466"/>
      <c r="C812" s="466"/>
      <c r="D812" s="470"/>
      <c r="E812" s="470"/>
      <c r="F812" s="466"/>
      <c r="G812" s="466"/>
      <c r="H812" s="466"/>
    </row>
    <row r="813" spans="2:8" x14ac:dyDescent="0.3">
      <c r="B813" s="466"/>
      <c r="C813" s="466"/>
      <c r="D813" s="470"/>
      <c r="E813" s="470"/>
      <c r="F813" s="466"/>
      <c r="G813" s="466"/>
      <c r="H813" s="466"/>
    </row>
    <row r="814" spans="2:8" x14ac:dyDescent="0.3">
      <c r="B814" s="466"/>
      <c r="C814" s="466"/>
      <c r="D814" s="470"/>
      <c r="E814" s="470"/>
      <c r="F814" s="466"/>
      <c r="G814" s="466"/>
      <c r="H814" s="466"/>
    </row>
    <row r="815" spans="2:8" x14ac:dyDescent="0.3">
      <c r="B815" s="466"/>
      <c r="C815" s="466"/>
      <c r="D815" s="470"/>
      <c r="E815" s="470"/>
      <c r="F815" s="466"/>
      <c r="G815" s="466"/>
      <c r="H815" s="466"/>
    </row>
    <row r="816" spans="2:8" x14ac:dyDescent="0.3">
      <c r="B816" s="466"/>
      <c r="C816" s="466"/>
      <c r="D816" s="470"/>
      <c r="E816" s="470"/>
      <c r="F816" s="466"/>
      <c r="G816" s="466"/>
      <c r="H816" s="466"/>
    </row>
    <row r="817" spans="2:8" x14ac:dyDescent="0.3">
      <c r="B817" s="466"/>
      <c r="C817" s="466"/>
      <c r="D817" s="470"/>
      <c r="E817" s="470"/>
      <c r="F817" s="466"/>
      <c r="G817" s="466"/>
      <c r="H817" s="466"/>
    </row>
    <row r="818" spans="2:8" x14ac:dyDescent="0.3">
      <c r="B818" s="466"/>
      <c r="C818" s="466"/>
      <c r="D818" s="470"/>
      <c r="E818" s="470"/>
      <c r="F818" s="466"/>
      <c r="G818" s="466"/>
      <c r="H818" s="466"/>
    </row>
    <row r="819" spans="2:8" x14ac:dyDescent="0.3">
      <c r="B819" s="466"/>
      <c r="C819" s="466"/>
      <c r="D819" s="470"/>
      <c r="E819" s="470"/>
      <c r="F819" s="466"/>
      <c r="G819" s="466"/>
      <c r="H819" s="466"/>
    </row>
    <row r="820" spans="2:8" x14ac:dyDescent="0.3">
      <c r="B820" s="466"/>
      <c r="C820" s="466"/>
      <c r="D820" s="470"/>
      <c r="E820" s="470"/>
      <c r="F820" s="466"/>
      <c r="G820" s="466"/>
      <c r="H820" s="466"/>
    </row>
    <row r="821" spans="2:8" x14ac:dyDescent="0.3">
      <c r="B821" s="466"/>
      <c r="C821" s="466"/>
      <c r="D821" s="470"/>
      <c r="E821" s="470"/>
      <c r="F821" s="466"/>
      <c r="G821" s="466"/>
      <c r="H821" s="466"/>
    </row>
    <row r="822" spans="2:8" x14ac:dyDescent="0.3">
      <c r="B822" s="466"/>
      <c r="C822" s="466"/>
      <c r="D822" s="470"/>
      <c r="E822" s="470"/>
      <c r="F822" s="466"/>
      <c r="G822" s="466"/>
      <c r="H822" s="466"/>
    </row>
    <row r="823" spans="2:8" x14ac:dyDescent="0.3">
      <c r="B823" s="466"/>
      <c r="C823" s="466"/>
      <c r="D823" s="470"/>
      <c r="E823" s="470"/>
      <c r="F823" s="466"/>
      <c r="G823" s="466"/>
      <c r="H823" s="466"/>
    </row>
    <row r="824" spans="2:8" x14ac:dyDescent="0.3">
      <c r="B824" s="466"/>
      <c r="C824" s="466"/>
      <c r="D824" s="470"/>
      <c r="E824" s="470"/>
      <c r="F824" s="466"/>
      <c r="G824" s="466"/>
      <c r="H824" s="466"/>
    </row>
    <row r="825" spans="2:8" x14ac:dyDescent="0.3">
      <c r="B825" s="466"/>
      <c r="C825" s="466"/>
      <c r="D825" s="470"/>
      <c r="E825" s="470"/>
      <c r="F825" s="466"/>
      <c r="G825" s="466"/>
      <c r="H825" s="466"/>
    </row>
    <row r="826" spans="2:8" x14ac:dyDescent="0.3">
      <c r="B826" s="466"/>
      <c r="C826" s="466"/>
      <c r="D826" s="470"/>
      <c r="E826" s="470"/>
      <c r="F826" s="466"/>
      <c r="G826" s="466"/>
      <c r="H826" s="466"/>
    </row>
    <row r="827" spans="2:8" x14ac:dyDescent="0.3">
      <c r="B827" s="466"/>
      <c r="C827" s="466"/>
      <c r="D827" s="470"/>
      <c r="E827" s="470"/>
      <c r="F827" s="466"/>
      <c r="G827" s="466"/>
      <c r="H827" s="466"/>
    </row>
    <row r="828" spans="2:8" x14ac:dyDescent="0.3">
      <c r="B828" s="466"/>
      <c r="C828" s="466"/>
      <c r="D828" s="470"/>
      <c r="E828" s="470"/>
      <c r="F828" s="466"/>
      <c r="G828" s="466"/>
      <c r="H828" s="466"/>
    </row>
    <row r="829" spans="2:8" x14ac:dyDescent="0.3">
      <c r="B829" s="466"/>
      <c r="C829" s="466"/>
      <c r="D829" s="470"/>
      <c r="E829" s="470"/>
      <c r="F829" s="466"/>
      <c r="G829" s="466"/>
      <c r="H829" s="466"/>
    </row>
    <row r="830" spans="2:8" x14ac:dyDescent="0.3">
      <c r="B830" s="466"/>
      <c r="C830" s="466"/>
      <c r="D830" s="470"/>
      <c r="E830" s="470"/>
      <c r="F830" s="466"/>
      <c r="G830" s="466"/>
      <c r="H830" s="466"/>
    </row>
    <row r="831" spans="2:8" x14ac:dyDescent="0.3">
      <c r="B831" s="466"/>
      <c r="C831" s="466"/>
      <c r="D831" s="470"/>
      <c r="E831" s="470"/>
      <c r="F831" s="466"/>
      <c r="G831" s="466"/>
      <c r="H831" s="466"/>
    </row>
    <row r="832" spans="2:8" x14ac:dyDescent="0.3">
      <c r="B832" s="466"/>
      <c r="C832" s="466"/>
      <c r="D832" s="470"/>
      <c r="E832" s="470"/>
      <c r="F832" s="466"/>
      <c r="G832" s="466"/>
      <c r="H832" s="466"/>
    </row>
    <row r="833" spans="2:8" x14ac:dyDescent="0.3">
      <c r="B833" s="466"/>
      <c r="C833" s="466"/>
      <c r="D833" s="470"/>
      <c r="E833" s="470"/>
      <c r="F833" s="466"/>
      <c r="G833" s="466"/>
      <c r="H833" s="466"/>
    </row>
    <row r="834" spans="2:8" x14ac:dyDescent="0.3">
      <c r="B834" s="466"/>
      <c r="C834" s="466"/>
      <c r="D834" s="470"/>
      <c r="E834" s="470"/>
      <c r="F834" s="466"/>
      <c r="G834" s="466"/>
      <c r="H834" s="466"/>
    </row>
    <row r="835" spans="2:8" x14ac:dyDescent="0.3">
      <c r="B835" s="466"/>
      <c r="C835" s="466"/>
      <c r="D835" s="470"/>
      <c r="E835" s="470"/>
      <c r="F835" s="466"/>
      <c r="G835" s="466"/>
      <c r="H835" s="466"/>
    </row>
    <row r="836" spans="2:8" x14ac:dyDescent="0.3">
      <c r="B836" s="466"/>
      <c r="C836" s="466"/>
      <c r="D836" s="470"/>
      <c r="E836" s="470"/>
      <c r="F836" s="466"/>
      <c r="G836" s="466"/>
      <c r="H836" s="466"/>
    </row>
    <row r="837" spans="2:8" x14ac:dyDescent="0.3">
      <c r="B837" s="466"/>
      <c r="C837" s="466"/>
      <c r="D837" s="470"/>
      <c r="E837" s="470"/>
      <c r="F837" s="466"/>
      <c r="G837" s="466"/>
      <c r="H837" s="466"/>
    </row>
    <row r="838" spans="2:8" x14ac:dyDescent="0.3">
      <c r="B838" s="466"/>
      <c r="C838" s="466"/>
      <c r="D838" s="470"/>
      <c r="E838" s="470"/>
      <c r="F838" s="466"/>
      <c r="G838" s="466"/>
      <c r="H838" s="466"/>
    </row>
    <row r="839" spans="2:8" x14ac:dyDescent="0.3">
      <c r="B839" s="466"/>
      <c r="C839" s="466"/>
      <c r="D839" s="470"/>
      <c r="E839" s="470"/>
      <c r="F839" s="466"/>
      <c r="G839" s="466"/>
      <c r="H839" s="466"/>
    </row>
    <row r="840" spans="2:8" x14ac:dyDescent="0.3">
      <c r="B840" s="466"/>
      <c r="C840" s="466"/>
      <c r="D840" s="470"/>
      <c r="E840" s="470"/>
      <c r="F840" s="466"/>
      <c r="G840" s="466"/>
      <c r="H840" s="466"/>
    </row>
    <row r="841" spans="2:8" x14ac:dyDescent="0.3">
      <c r="B841" s="466"/>
      <c r="C841" s="466"/>
      <c r="D841" s="470"/>
      <c r="E841" s="470"/>
      <c r="F841" s="466"/>
      <c r="G841" s="466"/>
      <c r="H841" s="466"/>
    </row>
    <row r="842" spans="2:8" x14ac:dyDescent="0.3">
      <c r="B842" s="466"/>
      <c r="C842" s="466"/>
      <c r="D842" s="470"/>
      <c r="E842" s="470"/>
      <c r="F842" s="466"/>
      <c r="G842" s="466"/>
      <c r="H842" s="466"/>
    </row>
    <row r="843" spans="2:8" x14ac:dyDescent="0.3">
      <c r="B843" s="466"/>
      <c r="C843" s="466"/>
      <c r="D843" s="470"/>
      <c r="E843" s="470"/>
      <c r="F843" s="466"/>
      <c r="G843" s="466"/>
      <c r="H843" s="466"/>
    </row>
    <row r="844" spans="2:8" x14ac:dyDescent="0.3">
      <c r="B844" s="466"/>
      <c r="C844" s="466"/>
      <c r="D844" s="470"/>
      <c r="E844" s="470"/>
      <c r="F844" s="466"/>
      <c r="G844" s="466"/>
      <c r="H844" s="466"/>
    </row>
    <row r="845" spans="2:8" x14ac:dyDescent="0.3">
      <c r="B845" s="466"/>
      <c r="C845" s="466"/>
      <c r="D845" s="470"/>
      <c r="E845" s="470"/>
      <c r="F845" s="466"/>
      <c r="G845" s="466"/>
      <c r="H845" s="466"/>
    </row>
    <row r="846" spans="2:8" x14ac:dyDescent="0.3">
      <c r="B846" s="466"/>
      <c r="C846" s="466"/>
      <c r="D846" s="470"/>
      <c r="E846" s="470"/>
      <c r="F846" s="466"/>
      <c r="G846" s="466"/>
      <c r="H846" s="466"/>
    </row>
    <row r="847" spans="2:8" x14ac:dyDescent="0.3">
      <c r="B847" s="466"/>
      <c r="C847" s="466"/>
      <c r="D847" s="470"/>
      <c r="E847" s="470"/>
      <c r="F847" s="466"/>
      <c r="G847" s="466"/>
      <c r="H847" s="466"/>
    </row>
    <row r="848" spans="2:8" x14ac:dyDescent="0.3">
      <c r="B848" s="466"/>
      <c r="C848" s="466"/>
      <c r="D848" s="470"/>
      <c r="E848" s="470"/>
      <c r="F848" s="466"/>
      <c r="G848" s="466"/>
      <c r="H848" s="466"/>
    </row>
    <row r="849" spans="2:8" x14ac:dyDescent="0.3">
      <c r="B849" s="466"/>
      <c r="C849" s="466"/>
      <c r="D849" s="470"/>
      <c r="E849" s="470"/>
      <c r="F849" s="466"/>
      <c r="G849" s="466"/>
      <c r="H849" s="466"/>
    </row>
    <row r="850" spans="2:8" x14ac:dyDescent="0.3">
      <c r="B850" s="466"/>
      <c r="C850" s="466"/>
      <c r="D850" s="470"/>
      <c r="E850" s="470"/>
      <c r="F850" s="466"/>
      <c r="G850" s="466"/>
      <c r="H850" s="466"/>
    </row>
    <row r="851" spans="2:8" x14ac:dyDescent="0.3">
      <c r="B851" s="466"/>
      <c r="C851" s="466"/>
      <c r="D851" s="470"/>
      <c r="E851" s="470"/>
      <c r="F851" s="466"/>
      <c r="G851" s="466"/>
      <c r="H851" s="466"/>
    </row>
    <row r="852" spans="2:8" x14ac:dyDescent="0.3">
      <c r="B852" s="466"/>
      <c r="C852" s="466"/>
      <c r="D852" s="470"/>
      <c r="E852" s="470"/>
      <c r="F852" s="466"/>
      <c r="G852" s="466"/>
      <c r="H852" s="466"/>
    </row>
    <row r="853" spans="2:8" x14ac:dyDescent="0.3">
      <c r="B853" s="466"/>
      <c r="C853" s="466"/>
      <c r="D853" s="470"/>
      <c r="E853" s="470"/>
      <c r="F853" s="466"/>
      <c r="G853" s="466"/>
      <c r="H853" s="466"/>
    </row>
    <row r="854" spans="2:8" x14ac:dyDescent="0.3">
      <c r="B854" s="466"/>
      <c r="C854" s="466"/>
      <c r="D854" s="470"/>
      <c r="E854" s="470"/>
      <c r="F854" s="466"/>
      <c r="G854" s="466"/>
      <c r="H854" s="466"/>
    </row>
    <row r="855" spans="2:8" x14ac:dyDescent="0.3">
      <c r="B855" s="466"/>
      <c r="C855" s="466"/>
      <c r="D855" s="470"/>
      <c r="E855" s="470"/>
      <c r="F855" s="466"/>
      <c r="G855" s="466"/>
      <c r="H855" s="466"/>
    </row>
    <row r="856" spans="2:8" x14ac:dyDescent="0.3">
      <c r="B856" s="466"/>
      <c r="C856" s="466"/>
      <c r="D856" s="470"/>
      <c r="E856" s="470"/>
      <c r="F856" s="466"/>
      <c r="G856" s="466"/>
      <c r="H856" s="466"/>
    </row>
    <row r="857" spans="2:8" x14ac:dyDescent="0.3">
      <c r="B857" s="466"/>
      <c r="C857" s="466"/>
      <c r="D857" s="470"/>
      <c r="E857" s="470"/>
      <c r="F857" s="466"/>
      <c r="G857" s="466"/>
      <c r="H857" s="466"/>
    </row>
    <row r="858" spans="2:8" x14ac:dyDescent="0.3">
      <c r="B858" s="466"/>
      <c r="C858" s="466"/>
      <c r="D858" s="470"/>
      <c r="E858" s="470"/>
      <c r="F858" s="466"/>
      <c r="G858" s="466"/>
      <c r="H858" s="466"/>
    </row>
    <row r="859" spans="2:8" x14ac:dyDescent="0.3">
      <c r="B859" s="466"/>
      <c r="C859" s="466"/>
      <c r="D859" s="470"/>
      <c r="E859" s="470"/>
      <c r="F859" s="466"/>
      <c r="G859" s="466"/>
      <c r="H859" s="466"/>
    </row>
    <row r="860" spans="2:8" x14ac:dyDescent="0.3">
      <c r="B860" s="466"/>
      <c r="C860" s="466"/>
      <c r="D860" s="470"/>
      <c r="E860" s="470"/>
      <c r="F860" s="466"/>
      <c r="G860" s="466"/>
      <c r="H860" s="466"/>
    </row>
    <row r="861" spans="2:8" x14ac:dyDescent="0.3">
      <c r="B861" s="466"/>
      <c r="C861" s="466"/>
      <c r="D861" s="470"/>
      <c r="E861" s="470"/>
      <c r="F861" s="466"/>
      <c r="G861" s="466"/>
      <c r="H861" s="466"/>
    </row>
    <row r="862" spans="2:8" x14ac:dyDescent="0.3">
      <c r="B862" s="466"/>
      <c r="C862" s="466"/>
      <c r="D862" s="470"/>
      <c r="E862" s="470"/>
      <c r="F862" s="466"/>
      <c r="G862" s="466"/>
      <c r="H862" s="466"/>
    </row>
    <row r="863" spans="2:8" x14ac:dyDescent="0.3">
      <c r="B863" s="466"/>
      <c r="C863" s="466"/>
      <c r="D863" s="470"/>
      <c r="E863" s="470"/>
      <c r="F863" s="466"/>
      <c r="G863" s="466"/>
      <c r="H863" s="466"/>
    </row>
    <row r="864" spans="2:8" x14ac:dyDescent="0.3">
      <c r="B864" s="466"/>
      <c r="C864" s="466"/>
      <c r="D864" s="470"/>
      <c r="E864" s="470"/>
      <c r="F864" s="466"/>
      <c r="G864" s="466"/>
      <c r="H864" s="466"/>
    </row>
    <row r="865" spans="2:8" x14ac:dyDescent="0.3">
      <c r="B865" s="466"/>
      <c r="C865" s="466"/>
      <c r="D865" s="470"/>
      <c r="E865" s="470"/>
      <c r="F865" s="466"/>
      <c r="G865" s="466"/>
      <c r="H865" s="466"/>
    </row>
    <row r="866" spans="2:8" x14ac:dyDescent="0.3">
      <c r="B866" s="466"/>
      <c r="C866" s="466"/>
      <c r="D866" s="470"/>
      <c r="E866" s="470"/>
      <c r="F866" s="466"/>
      <c r="G866" s="466"/>
      <c r="H866" s="466"/>
    </row>
    <row r="867" spans="2:8" x14ac:dyDescent="0.3">
      <c r="B867" s="466"/>
      <c r="C867" s="466"/>
      <c r="D867" s="470"/>
      <c r="E867" s="470"/>
      <c r="F867" s="466"/>
      <c r="G867" s="466"/>
      <c r="H867" s="466"/>
    </row>
    <row r="868" spans="2:8" x14ac:dyDescent="0.3">
      <c r="B868" s="466"/>
      <c r="C868" s="466"/>
      <c r="D868" s="470"/>
      <c r="E868" s="470"/>
      <c r="F868" s="466"/>
      <c r="G868" s="466"/>
      <c r="H868" s="466"/>
    </row>
    <row r="869" spans="2:8" x14ac:dyDescent="0.3">
      <c r="B869" s="466"/>
      <c r="C869" s="466"/>
      <c r="D869" s="470"/>
      <c r="E869" s="470"/>
      <c r="F869" s="466"/>
      <c r="G869" s="466"/>
      <c r="H869" s="466"/>
    </row>
    <row r="870" spans="2:8" x14ac:dyDescent="0.3">
      <c r="B870" s="466"/>
      <c r="C870" s="466"/>
      <c r="D870" s="470"/>
      <c r="E870" s="470"/>
      <c r="F870" s="466"/>
      <c r="G870" s="466"/>
      <c r="H870" s="466"/>
    </row>
    <row r="871" spans="2:8" x14ac:dyDescent="0.3">
      <c r="B871" s="466"/>
      <c r="C871" s="466"/>
      <c r="D871" s="470"/>
      <c r="E871" s="470"/>
      <c r="F871" s="466"/>
      <c r="G871" s="466"/>
      <c r="H871" s="466"/>
    </row>
    <row r="872" spans="2:8" x14ac:dyDescent="0.3">
      <c r="B872" s="466"/>
      <c r="C872" s="466"/>
      <c r="D872" s="470"/>
      <c r="E872" s="470"/>
      <c r="F872" s="466"/>
      <c r="G872" s="466"/>
      <c r="H872" s="466"/>
    </row>
    <row r="873" spans="2:8" x14ac:dyDescent="0.3">
      <c r="B873" s="466"/>
      <c r="C873" s="466"/>
      <c r="D873" s="470"/>
      <c r="E873" s="470"/>
      <c r="F873" s="466"/>
      <c r="G873" s="466"/>
      <c r="H873" s="466"/>
    </row>
    <row r="874" spans="2:8" x14ac:dyDescent="0.3">
      <c r="B874" s="466"/>
      <c r="C874" s="466"/>
      <c r="D874" s="470"/>
      <c r="E874" s="470"/>
      <c r="F874" s="466"/>
      <c r="G874" s="466"/>
      <c r="H874" s="466"/>
    </row>
    <row r="875" spans="2:8" x14ac:dyDescent="0.3">
      <c r="B875" s="466"/>
      <c r="C875" s="466"/>
      <c r="D875" s="470"/>
      <c r="E875" s="470"/>
      <c r="F875" s="466"/>
      <c r="G875" s="466"/>
      <c r="H875" s="466"/>
    </row>
    <row r="876" spans="2:8" x14ac:dyDescent="0.3">
      <c r="B876" s="466"/>
      <c r="C876" s="466"/>
      <c r="D876" s="470"/>
      <c r="E876" s="470"/>
      <c r="F876" s="466"/>
      <c r="G876" s="466"/>
      <c r="H876" s="466"/>
    </row>
    <row r="877" spans="2:8" x14ac:dyDescent="0.3">
      <c r="B877" s="466"/>
      <c r="C877" s="466"/>
      <c r="D877" s="470"/>
      <c r="E877" s="470"/>
      <c r="F877" s="466"/>
      <c r="G877" s="466"/>
      <c r="H877" s="466"/>
    </row>
    <row r="878" spans="2:8" x14ac:dyDescent="0.3">
      <c r="B878" s="466"/>
      <c r="C878" s="466"/>
      <c r="D878" s="470"/>
      <c r="E878" s="470"/>
      <c r="F878" s="466"/>
      <c r="G878" s="466"/>
      <c r="H878" s="466"/>
    </row>
    <row r="879" spans="2:8" x14ac:dyDescent="0.3">
      <c r="B879" s="466"/>
      <c r="C879" s="466"/>
      <c r="D879" s="470"/>
      <c r="E879" s="470"/>
      <c r="F879" s="466"/>
      <c r="G879" s="466"/>
      <c r="H879" s="466"/>
    </row>
    <row r="880" spans="2:8" x14ac:dyDescent="0.3">
      <c r="B880" s="466"/>
      <c r="C880" s="466"/>
      <c r="D880" s="470"/>
      <c r="E880" s="470"/>
      <c r="F880" s="466"/>
      <c r="G880" s="466"/>
      <c r="H880" s="466"/>
    </row>
    <row r="881" spans="2:8" x14ac:dyDescent="0.3">
      <c r="B881" s="466"/>
      <c r="C881" s="466"/>
      <c r="D881" s="470"/>
      <c r="E881" s="470"/>
      <c r="F881" s="466"/>
      <c r="G881" s="466"/>
      <c r="H881" s="466"/>
    </row>
    <row r="882" spans="2:8" x14ac:dyDescent="0.3">
      <c r="B882" s="466"/>
      <c r="C882" s="466"/>
      <c r="D882" s="470"/>
      <c r="E882" s="470"/>
      <c r="F882" s="466"/>
      <c r="G882" s="466"/>
      <c r="H882" s="466"/>
    </row>
    <row r="883" spans="2:8" x14ac:dyDescent="0.3">
      <c r="B883" s="466"/>
      <c r="C883" s="466"/>
      <c r="D883" s="470"/>
      <c r="E883" s="470"/>
      <c r="F883" s="466"/>
      <c r="G883" s="466"/>
      <c r="H883" s="466"/>
    </row>
    <row r="884" spans="2:8" x14ac:dyDescent="0.3">
      <c r="B884" s="466"/>
      <c r="C884" s="466"/>
      <c r="D884" s="470"/>
      <c r="E884" s="470"/>
      <c r="F884" s="466"/>
      <c r="G884" s="466"/>
      <c r="H884" s="466"/>
    </row>
    <row r="885" spans="2:8" x14ac:dyDescent="0.3">
      <c r="B885" s="466"/>
      <c r="C885" s="466"/>
      <c r="D885" s="470"/>
      <c r="E885" s="470"/>
      <c r="F885" s="466"/>
      <c r="G885" s="466"/>
      <c r="H885" s="466"/>
    </row>
    <row r="886" spans="2:8" x14ac:dyDescent="0.3">
      <c r="B886" s="466"/>
      <c r="C886" s="466"/>
      <c r="D886" s="470"/>
      <c r="E886" s="470"/>
      <c r="F886" s="466"/>
      <c r="G886" s="466"/>
      <c r="H886" s="466"/>
    </row>
    <row r="887" spans="2:8" x14ac:dyDescent="0.3">
      <c r="B887" s="466"/>
      <c r="C887" s="466"/>
      <c r="D887" s="470"/>
      <c r="E887" s="470"/>
      <c r="F887" s="466"/>
      <c r="G887" s="466"/>
      <c r="H887" s="466"/>
    </row>
    <row r="888" spans="2:8" x14ac:dyDescent="0.3">
      <c r="B888" s="466"/>
      <c r="C888" s="466"/>
      <c r="D888" s="470"/>
      <c r="E888" s="470"/>
      <c r="F888" s="466"/>
      <c r="G888" s="466"/>
      <c r="H888" s="466"/>
    </row>
    <row r="889" spans="2:8" x14ac:dyDescent="0.3">
      <c r="B889" s="466"/>
      <c r="C889" s="466"/>
      <c r="D889" s="470"/>
      <c r="E889" s="470"/>
      <c r="F889" s="466"/>
      <c r="G889" s="466"/>
      <c r="H889" s="466"/>
    </row>
    <row r="890" spans="2:8" x14ac:dyDescent="0.3">
      <c r="B890" s="466"/>
      <c r="C890" s="466"/>
      <c r="D890" s="470"/>
      <c r="E890" s="470"/>
      <c r="F890" s="466"/>
      <c r="G890" s="466"/>
      <c r="H890" s="466"/>
    </row>
  </sheetData>
  <sheetProtection algorithmName="SHA-512" hashValue="IwFcmkR4Za2Cf7QbGGlpv8YWn/GvKh33ErbZlzg7C79AIT0/7/ommzSg295qRUepbo6RniCHAvFUMJOzVgJcSQ==" saltValue="D08jEk4WHhTI9IIWmH6i1g==" spinCount="100000" sheet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/>
  </sheetViews>
  <sheetFormatPr defaultColWidth="9.109375" defaultRowHeight="13.2" x14ac:dyDescent="0.25"/>
  <cols>
    <col min="1" max="1" width="14.44140625" style="472" customWidth="1"/>
    <col min="2" max="16384" width="9.109375" style="472"/>
  </cols>
  <sheetData>
    <row r="1" spans="2:10" ht="26.25" customHeight="1" thickBot="1" x14ac:dyDescent="0.3"/>
    <row r="2" spans="2:10" ht="13.8" thickTop="1" x14ac:dyDescent="0.25">
      <c r="B2" s="425"/>
      <c r="C2" s="426"/>
      <c r="D2" s="426"/>
      <c r="E2" s="426"/>
      <c r="F2" s="427"/>
      <c r="G2" s="427"/>
      <c r="H2" s="427"/>
      <c r="I2" s="427"/>
      <c r="J2" s="428"/>
    </row>
    <row r="3" spans="2:10" ht="18.75" customHeight="1" x14ac:dyDescent="0.25">
      <c r="B3" s="420" t="s">
        <v>435</v>
      </c>
      <c r="C3" s="421"/>
      <c r="D3" s="422"/>
      <c r="E3" s="422"/>
      <c r="F3" s="422"/>
      <c r="G3" s="422"/>
      <c r="H3" s="422"/>
      <c r="I3" s="422"/>
      <c r="J3" s="423"/>
    </row>
    <row r="4" spans="2:10" ht="1.5" customHeight="1" x14ac:dyDescent="0.25">
      <c r="B4" s="434" t="s">
        <v>433</v>
      </c>
      <c r="C4" s="435"/>
      <c r="D4" s="435"/>
      <c r="E4" s="435"/>
      <c r="F4" s="435"/>
      <c r="G4" s="435"/>
      <c r="H4" s="435"/>
      <c r="I4" s="435"/>
      <c r="J4" s="436"/>
    </row>
    <row r="5" spans="2:10" ht="25.5" customHeight="1" x14ac:dyDescent="0.25">
      <c r="B5" s="513" t="s">
        <v>545</v>
      </c>
      <c r="C5" s="514"/>
      <c r="D5" s="514"/>
      <c r="E5" s="514"/>
      <c r="F5" s="514"/>
      <c r="G5" s="514"/>
      <c r="H5" s="514"/>
      <c r="I5" s="514"/>
      <c r="J5" s="515"/>
    </row>
    <row r="6" spans="2:10" ht="4.5" customHeight="1" x14ac:dyDescent="0.25">
      <c r="B6" s="516"/>
      <c r="C6" s="514"/>
      <c r="D6" s="514"/>
      <c r="E6" s="514"/>
      <c r="F6" s="514"/>
      <c r="G6" s="514"/>
      <c r="H6" s="514"/>
      <c r="I6" s="514"/>
      <c r="J6" s="515"/>
    </row>
    <row r="7" spans="2:10" ht="30" customHeight="1" x14ac:dyDescent="0.25">
      <c r="B7" s="517" t="s">
        <v>546</v>
      </c>
      <c r="C7" s="518"/>
      <c r="D7" s="518"/>
      <c r="E7" s="518"/>
      <c r="F7" s="518"/>
      <c r="G7" s="518"/>
      <c r="H7" s="518"/>
      <c r="I7" s="518"/>
      <c r="J7" s="519"/>
    </row>
    <row r="8" spans="2:10" ht="18" customHeight="1" x14ac:dyDescent="0.25">
      <c r="B8" s="520"/>
      <c r="C8" s="518"/>
      <c r="D8" s="518"/>
      <c r="E8" s="518"/>
      <c r="F8" s="518"/>
      <c r="G8" s="518"/>
      <c r="H8" s="518"/>
      <c r="I8" s="518"/>
      <c r="J8" s="519"/>
    </row>
    <row r="9" spans="2:10" ht="37.5" customHeight="1" x14ac:dyDescent="0.25">
      <c r="B9" s="520"/>
      <c r="C9" s="518"/>
      <c r="D9" s="518"/>
      <c r="E9" s="518"/>
      <c r="F9" s="518"/>
      <c r="G9" s="518"/>
      <c r="H9" s="518"/>
      <c r="I9" s="518"/>
      <c r="J9" s="519"/>
    </row>
    <row r="10" spans="2:10" ht="19.5" customHeight="1" x14ac:dyDescent="0.25">
      <c r="B10" s="521" t="s">
        <v>434</v>
      </c>
      <c r="C10" s="522"/>
      <c r="D10" s="522"/>
      <c r="E10" s="522"/>
      <c r="F10" s="522"/>
      <c r="G10" s="522"/>
      <c r="H10" s="522"/>
      <c r="I10" s="522"/>
      <c r="J10" s="523"/>
    </row>
    <row r="11" spans="2:10" ht="17.25" customHeight="1" x14ac:dyDescent="0.25">
      <c r="B11" s="521"/>
      <c r="C11" s="522"/>
      <c r="D11" s="522"/>
      <c r="E11" s="522"/>
      <c r="F11" s="522"/>
      <c r="G11" s="522"/>
      <c r="H11" s="522"/>
      <c r="I11" s="522"/>
      <c r="J11" s="523"/>
    </row>
    <row r="12" spans="2:10" x14ac:dyDescent="0.25">
      <c r="B12" s="431"/>
      <c r="C12" s="429"/>
      <c r="D12" s="429"/>
      <c r="E12" s="429"/>
      <c r="F12" s="429"/>
      <c r="G12" s="429"/>
      <c r="H12" s="429"/>
      <c r="I12" s="429"/>
      <c r="J12" s="430"/>
    </row>
    <row r="13" spans="2:10" x14ac:dyDescent="0.25">
      <c r="B13" s="432" t="s">
        <v>432</v>
      </c>
      <c r="C13" s="433"/>
      <c r="D13" s="433"/>
      <c r="E13" s="424"/>
      <c r="F13" s="429"/>
      <c r="G13" s="429"/>
      <c r="H13" s="429"/>
      <c r="I13" s="429"/>
      <c r="J13" s="430"/>
    </row>
    <row r="14" spans="2:10" ht="7.5" customHeight="1" x14ac:dyDescent="0.25">
      <c r="B14" s="437"/>
      <c r="C14" s="438"/>
      <c r="D14" s="438"/>
      <c r="E14" s="438"/>
      <c r="F14" s="438"/>
      <c r="G14" s="438"/>
      <c r="H14" s="438"/>
      <c r="I14" s="438"/>
      <c r="J14" s="439"/>
    </row>
    <row r="15" spans="2:10" x14ac:dyDescent="0.25">
      <c r="B15" s="504"/>
      <c r="C15" s="505"/>
      <c r="D15" s="505"/>
      <c r="E15" s="505"/>
      <c r="F15" s="505"/>
      <c r="G15" s="505"/>
      <c r="H15" s="505"/>
      <c r="I15" s="505"/>
      <c r="J15" s="506"/>
    </row>
    <row r="16" spans="2:10" x14ac:dyDescent="0.25">
      <c r="B16" s="507"/>
      <c r="C16" s="508"/>
      <c r="D16" s="508"/>
      <c r="E16" s="508"/>
      <c r="F16" s="508"/>
      <c r="G16" s="508"/>
      <c r="H16" s="508"/>
      <c r="I16" s="508"/>
      <c r="J16" s="509"/>
    </row>
    <row r="17" spans="2:10" x14ac:dyDescent="0.25">
      <c r="B17" s="507"/>
      <c r="C17" s="508"/>
      <c r="D17" s="508"/>
      <c r="E17" s="508"/>
      <c r="F17" s="508"/>
      <c r="G17" s="508"/>
      <c r="H17" s="508"/>
      <c r="I17" s="508"/>
      <c r="J17" s="509"/>
    </row>
    <row r="18" spans="2:10" x14ac:dyDescent="0.25">
      <c r="B18" s="507"/>
      <c r="C18" s="508"/>
      <c r="D18" s="508"/>
      <c r="E18" s="508"/>
      <c r="F18" s="508"/>
      <c r="G18" s="508"/>
      <c r="H18" s="508"/>
      <c r="I18" s="508"/>
      <c r="J18" s="509"/>
    </row>
    <row r="19" spans="2:10" x14ac:dyDescent="0.25">
      <c r="B19" s="507"/>
      <c r="C19" s="508"/>
      <c r="D19" s="508"/>
      <c r="E19" s="508"/>
      <c r="F19" s="508"/>
      <c r="G19" s="508"/>
      <c r="H19" s="508"/>
      <c r="I19" s="508"/>
      <c r="J19" s="509"/>
    </row>
    <row r="20" spans="2:10" x14ac:dyDescent="0.25">
      <c r="B20" s="507"/>
      <c r="C20" s="508"/>
      <c r="D20" s="508"/>
      <c r="E20" s="508"/>
      <c r="F20" s="508"/>
      <c r="G20" s="508"/>
      <c r="H20" s="508"/>
      <c r="I20" s="508"/>
      <c r="J20" s="509"/>
    </row>
    <row r="21" spans="2:10" x14ac:dyDescent="0.25">
      <c r="B21" s="524"/>
      <c r="C21" s="525"/>
      <c r="D21" s="525"/>
      <c r="E21" s="525"/>
      <c r="F21" s="525"/>
      <c r="G21" s="525"/>
      <c r="H21" s="525"/>
      <c r="I21" s="525"/>
      <c r="J21" s="526"/>
    </row>
    <row r="22" spans="2:10" x14ac:dyDescent="0.25">
      <c r="B22" s="437"/>
      <c r="C22" s="438"/>
      <c r="D22" s="438"/>
      <c r="E22" s="438"/>
      <c r="F22" s="438"/>
      <c r="G22" s="438"/>
      <c r="H22" s="438"/>
      <c r="I22" s="438"/>
      <c r="J22" s="439"/>
    </row>
    <row r="23" spans="2:10" x14ac:dyDescent="0.25">
      <c r="B23" s="504"/>
      <c r="C23" s="505"/>
      <c r="D23" s="505"/>
      <c r="E23" s="505"/>
      <c r="F23" s="505"/>
      <c r="G23" s="505"/>
      <c r="H23" s="505"/>
      <c r="I23" s="505"/>
      <c r="J23" s="506"/>
    </row>
    <row r="24" spans="2:10" x14ac:dyDescent="0.25">
      <c r="B24" s="507"/>
      <c r="C24" s="508"/>
      <c r="D24" s="508"/>
      <c r="E24" s="508"/>
      <c r="F24" s="508"/>
      <c r="G24" s="508"/>
      <c r="H24" s="508"/>
      <c r="I24" s="508"/>
      <c r="J24" s="509"/>
    </row>
    <row r="25" spans="2:10" x14ac:dyDescent="0.25">
      <c r="B25" s="507"/>
      <c r="C25" s="508"/>
      <c r="D25" s="508"/>
      <c r="E25" s="508"/>
      <c r="F25" s="508"/>
      <c r="G25" s="508"/>
      <c r="H25" s="508"/>
      <c r="I25" s="508"/>
      <c r="J25" s="509"/>
    </row>
    <row r="26" spans="2:10" x14ac:dyDescent="0.25">
      <c r="B26" s="507"/>
      <c r="C26" s="508"/>
      <c r="D26" s="508"/>
      <c r="E26" s="508"/>
      <c r="F26" s="508"/>
      <c r="G26" s="508"/>
      <c r="H26" s="508"/>
      <c r="I26" s="508"/>
      <c r="J26" s="509"/>
    </row>
    <row r="27" spans="2:10" x14ac:dyDescent="0.25">
      <c r="B27" s="507"/>
      <c r="C27" s="508"/>
      <c r="D27" s="508"/>
      <c r="E27" s="508"/>
      <c r="F27" s="508"/>
      <c r="G27" s="508"/>
      <c r="H27" s="508"/>
      <c r="I27" s="508"/>
      <c r="J27" s="509"/>
    </row>
    <row r="28" spans="2:10" x14ac:dyDescent="0.25">
      <c r="B28" s="507"/>
      <c r="C28" s="508"/>
      <c r="D28" s="508"/>
      <c r="E28" s="508"/>
      <c r="F28" s="508"/>
      <c r="G28" s="508"/>
      <c r="H28" s="508"/>
      <c r="I28" s="508"/>
      <c r="J28" s="509"/>
    </row>
    <row r="29" spans="2:10" x14ac:dyDescent="0.25">
      <c r="B29" s="507"/>
      <c r="C29" s="508"/>
      <c r="D29" s="508"/>
      <c r="E29" s="508"/>
      <c r="F29" s="508"/>
      <c r="G29" s="508"/>
      <c r="H29" s="508"/>
      <c r="I29" s="508"/>
      <c r="J29" s="509"/>
    </row>
    <row r="30" spans="2:10" x14ac:dyDescent="0.25">
      <c r="B30" s="507"/>
      <c r="C30" s="508"/>
      <c r="D30" s="508"/>
      <c r="E30" s="508"/>
      <c r="F30" s="508"/>
      <c r="G30" s="508"/>
      <c r="H30" s="508"/>
      <c r="I30" s="508"/>
      <c r="J30" s="509"/>
    </row>
    <row r="31" spans="2:10" x14ac:dyDescent="0.25">
      <c r="B31" s="507"/>
      <c r="C31" s="508"/>
      <c r="D31" s="508"/>
      <c r="E31" s="508"/>
      <c r="F31" s="508"/>
      <c r="G31" s="508"/>
      <c r="H31" s="508"/>
      <c r="I31" s="508"/>
      <c r="J31" s="509"/>
    </row>
    <row r="32" spans="2:10" x14ac:dyDescent="0.25">
      <c r="B32" s="507"/>
      <c r="C32" s="508"/>
      <c r="D32" s="508"/>
      <c r="E32" s="508"/>
      <c r="F32" s="508"/>
      <c r="G32" s="508"/>
      <c r="H32" s="508"/>
      <c r="I32" s="508"/>
      <c r="J32" s="509"/>
    </row>
    <row r="33" spans="2:10" x14ac:dyDescent="0.25">
      <c r="B33" s="507"/>
      <c r="C33" s="508"/>
      <c r="D33" s="508"/>
      <c r="E33" s="508"/>
      <c r="F33" s="508"/>
      <c r="G33" s="508"/>
      <c r="H33" s="508"/>
      <c r="I33" s="508"/>
      <c r="J33" s="509"/>
    </row>
    <row r="34" spans="2:10" x14ac:dyDescent="0.25">
      <c r="B34" s="507"/>
      <c r="C34" s="508"/>
      <c r="D34" s="508"/>
      <c r="E34" s="508"/>
      <c r="F34" s="508"/>
      <c r="G34" s="508"/>
      <c r="H34" s="508"/>
      <c r="I34" s="508"/>
      <c r="J34" s="509"/>
    </row>
    <row r="35" spans="2:10" x14ac:dyDescent="0.25">
      <c r="B35" s="507"/>
      <c r="C35" s="508"/>
      <c r="D35" s="508"/>
      <c r="E35" s="508"/>
      <c r="F35" s="508"/>
      <c r="G35" s="508"/>
      <c r="H35" s="508"/>
      <c r="I35" s="508"/>
      <c r="J35" s="509"/>
    </row>
    <row r="36" spans="2:10" x14ac:dyDescent="0.25">
      <c r="B36" s="507"/>
      <c r="C36" s="508"/>
      <c r="D36" s="508"/>
      <c r="E36" s="508"/>
      <c r="F36" s="508"/>
      <c r="G36" s="508"/>
      <c r="H36" s="508"/>
      <c r="I36" s="508"/>
      <c r="J36" s="509"/>
    </row>
    <row r="37" spans="2:10" x14ac:dyDescent="0.25">
      <c r="B37" s="524"/>
      <c r="C37" s="525"/>
      <c r="D37" s="525"/>
      <c r="E37" s="525"/>
      <c r="F37" s="525"/>
      <c r="G37" s="525"/>
      <c r="H37" s="525"/>
      <c r="I37" s="525"/>
      <c r="J37" s="526"/>
    </row>
    <row r="38" spans="2:10" x14ac:dyDescent="0.25">
      <c r="B38" s="437"/>
      <c r="C38" s="438"/>
      <c r="D38" s="438"/>
      <c r="E38" s="438"/>
      <c r="F38" s="438"/>
      <c r="G38" s="438"/>
      <c r="H38" s="438"/>
      <c r="I38" s="438"/>
      <c r="J38" s="439"/>
    </row>
    <row r="39" spans="2:10" x14ac:dyDescent="0.25">
      <c r="B39" s="504"/>
      <c r="C39" s="505"/>
      <c r="D39" s="505"/>
      <c r="E39" s="505"/>
      <c r="F39" s="505"/>
      <c r="G39" s="505"/>
      <c r="H39" s="505"/>
      <c r="I39" s="505"/>
      <c r="J39" s="506"/>
    </row>
    <row r="40" spans="2:10" x14ac:dyDescent="0.25">
      <c r="B40" s="507"/>
      <c r="C40" s="508"/>
      <c r="D40" s="508"/>
      <c r="E40" s="508"/>
      <c r="F40" s="508"/>
      <c r="G40" s="508"/>
      <c r="H40" s="508"/>
      <c r="I40" s="508"/>
      <c r="J40" s="509"/>
    </row>
    <row r="41" spans="2:10" x14ac:dyDescent="0.25">
      <c r="B41" s="507"/>
      <c r="C41" s="508"/>
      <c r="D41" s="508"/>
      <c r="E41" s="508"/>
      <c r="F41" s="508"/>
      <c r="G41" s="508"/>
      <c r="H41" s="508"/>
      <c r="I41" s="508"/>
      <c r="J41" s="509"/>
    </row>
    <row r="42" spans="2:10" x14ac:dyDescent="0.25">
      <c r="B42" s="507"/>
      <c r="C42" s="508"/>
      <c r="D42" s="508"/>
      <c r="E42" s="508"/>
      <c r="F42" s="508"/>
      <c r="G42" s="508"/>
      <c r="H42" s="508"/>
      <c r="I42" s="508"/>
      <c r="J42" s="509"/>
    </row>
    <row r="43" spans="2:10" x14ac:dyDescent="0.25">
      <c r="B43" s="507"/>
      <c r="C43" s="508"/>
      <c r="D43" s="508"/>
      <c r="E43" s="508"/>
      <c r="F43" s="508"/>
      <c r="G43" s="508"/>
      <c r="H43" s="508"/>
      <c r="I43" s="508"/>
      <c r="J43" s="509"/>
    </row>
    <row r="44" spans="2:10" x14ac:dyDescent="0.25">
      <c r="B44" s="507"/>
      <c r="C44" s="508"/>
      <c r="D44" s="508"/>
      <c r="E44" s="508"/>
      <c r="F44" s="508"/>
      <c r="G44" s="508"/>
      <c r="H44" s="508"/>
      <c r="I44" s="508"/>
      <c r="J44" s="509"/>
    </row>
    <row r="45" spans="2:10" x14ac:dyDescent="0.25">
      <c r="B45" s="507"/>
      <c r="C45" s="508"/>
      <c r="D45" s="508"/>
      <c r="E45" s="508"/>
      <c r="F45" s="508"/>
      <c r="G45" s="508"/>
      <c r="H45" s="508"/>
      <c r="I45" s="508"/>
      <c r="J45" s="509"/>
    </row>
    <row r="46" spans="2:10" x14ac:dyDescent="0.25">
      <c r="B46" s="507"/>
      <c r="C46" s="508"/>
      <c r="D46" s="508"/>
      <c r="E46" s="508"/>
      <c r="F46" s="508"/>
      <c r="G46" s="508"/>
      <c r="H46" s="508"/>
      <c r="I46" s="508"/>
      <c r="J46" s="509"/>
    </row>
    <row r="47" spans="2:10" x14ac:dyDescent="0.25">
      <c r="B47" s="507"/>
      <c r="C47" s="508"/>
      <c r="D47" s="508"/>
      <c r="E47" s="508"/>
      <c r="F47" s="508"/>
      <c r="G47" s="508"/>
      <c r="H47" s="508"/>
      <c r="I47" s="508"/>
      <c r="J47" s="509"/>
    </row>
    <row r="48" spans="2:10" x14ac:dyDescent="0.25">
      <c r="B48" s="507"/>
      <c r="C48" s="508"/>
      <c r="D48" s="508"/>
      <c r="E48" s="508"/>
      <c r="F48" s="508"/>
      <c r="G48" s="508"/>
      <c r="H48" s="508"/>
      <c r="I48" s="508"/>
      <c r="J48" s="509"/>
    </row>
    <row r="49" spans="2:10" x14ac:dyDescent="0.25">
      <c r="B49" s="507"/>
      <c r="C49" s="508"/>
      <c r="D49" s="508"/>
      <c r="E49" s="508"/>
      <c r="F49" s="508"/>
      <c r="G49" s="508"/>
      <c r="H49" s="508"/>
      <c r="I49" s="508"/>
      <c r="J49" s="509"/>
    </row>
    <row r="50" spans="2:10" x14ac:dyDescent="0.25">
      <c r="B50" s="507"/>
      <c r="C50" s="508"/>
      <c r="D50" s="508"/>
      <c r="E50" s="508"/>
      <c r="F50" s="508"/>
      <c r="G50" s="508"/>
      <c r="H50" s="508"/>
      <c r="I50" s="508"/>
      <c r="J50" s="509"/>
    </row>
    <row r="51" spans="2:10" x14ac:dyDescent="0.25">
      <c r="B51" s="507"/>
      <c r="C51" s="508"/>
      <c r="D51" s="508"/>
      <c r="E51" s="508"/>
      <c r="F51" s="508"/>
      <c r="G51" s="508"/>
      <c r="H51" s="508"/>
      <c r="I51" s="508"/>
      <c r="J51" s="509"/>
    </row>
    <row r="52" spans="2:10" x14ac:dyDescent="0.25">
      <c r="B52" s="507"/>
      <c r="C52" s="508"/>
      <c r="D52" s="508"/>
      <c r="E52" s="508"/>
      <c r="F52" s="508"/>
      <c r="G52" s="508"/>
      <c r="H52" s="508"/>
      <c r="I52" s="508"/>
      <c r="J52" s="509"/>
    </row>
    <row r="53" spans="2:10" x14ac:dyDescent="0.25">
      <c r="B53" s="507"/>
      <c r="C53" s="508"/>
      <c r="D53" s="508"/>
      <c r="E53" s="508"/>
      <c r="F53" s="508"/>
      <c r="G53" s="508"/>
      <c r="H53" s="508"/>
      <c r="I53" s="508"/>
      <c r="J53" s="509"/>
    </row>
    <row r="54" spans="2:10" x14ac:dyDescent="0.25">
      <c r="B54" s="507"/>
      <c r="C54" s="508"/>
      <c r="D54" s="508"/>
      <c r="E54" s="508"/>
      <c r="F54" s="508"/>
      <c r="G54" s="508"/>
      <c r="H54" s="508"/>
      <c r="I54" s="508"/>
      <c r="J54" s="509"/>
    </row>
    <row r="55" spans="2:10" x14ac:dyDescent="0.25">
      <c r="B55" s="507"/>
      <c r="C55" s="508"/>
      <c r="D55" s="508"/>
      <c r="E55" s="508"/>
      <c r="F55" s="508"/>
      <c r="G55" s="508"/>
      <c r="H55" s="508"/>
      <c r="I55" s="508"/>
      <c r="J55" s="509"/>
    </row>
    <row r="56" spans="2:10" x14ac:dyDescent="0.25">
      <c r="B56" s="507"/>
      <c r="C56" s="508"/>
      <c r="D56" s="508"/>
      <c r="E56" s="508"/>
      <c r="F56" s="508"/>
      <c r="G56" s="508"/>
      <c r="H56" s="508"/>
      <c r="I56" s="508"/>
      <c r="J56" s="509"/>
    </row>
    <row r="57" spans="2:10" ht="13.8" thickBot="1" x14ac:dyDescent="0.3">
      <c r="B57" s="510"/>
      <c r="C57" s="511"/>
      <c r="D57" s="511"/>
      <c r="E57" s="511"/>
      <c r="F57" s="511"/>
      <c r="G57" s="511"/>
      <c r="H57" s="511"/>
      <c r="I57" s="511"/>
      <c r="J57" s="512"/>
    </row>
    <row r="58" spans="2:10" ht="13.8" thickTop="1" x14ac:dyDescent="0.25"/>
  </sheetData>
  <sheetProtection algorithmName="SHA-512" hashValue="bF5qB60+DJdxskEgApQhKgD2lF+WO/HnL64sxi8qtDHYdxO7l8TB/JNaYD7Itd9v2S6Z4/L0I8544yoeZjA07A==" saltValue="shnZpJTt2YtpggM3UuzIm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09375" defaultRowHeight="13.2" x14ac:dyDescent="0.25"/>
  <cols>
    <col min="1" max="1" width="125.5546875" style="40" customWidth="1"/>
    <col min="2" max="16384" width="9.109375" style="40"/>
  </cols>
  <sheetData>
    <row r="2" spans="1:1" ht="17.399999999999999" x14ac:dyDescent="0.3">
      <c r="A2" s="39" t="str">
        <f>CONCATENATE("BALANÇO SOCIAL ",identificação!B4)</f>
        <v>BALANÇO SOCIAL 2021</v>
      </c>
    </row>
    <row r="3" spans="1:1" x14ac:dyDescent="0.25">
      <c r="A3" s="41" t="s">
        <v>12</v>
      </c>
    </row>
    <row r="4" spans="1:1" x14ac:dyDescent="0.25">
      <c r="A4" s="42"/>
    </row>
    <row r="5" spans="1:1" x14ac:dyDescent="0.25">
      <c r="A5" s="41" t="s">
        <v>13</v>
      </c>
    </row>
    <row r="7" spans="1:1" s="44" customFormat="1" ht="15" customHeight="1" x14ac:dyDescent="0.35">
      <c r="A7" s="444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4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4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4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4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4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5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4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4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4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4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4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4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4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4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4" t="str">
        <f>'Quadro 16'!$A$1:$Z$1</f>
        <v>Quadro 16 : Contagem dos trabalhadores em greve durante o ano, por escalão de PNT e tempo de paralisação</v>
      </c>
    </row>
    <row r="24" spans="1:1" x14ac:dyDescent="0.25">
      <c r="A24" s="41"/>
    </row>
    <row r="25" spans="1:1" x14ac:dyDescent="0.25">
      <c r="A25" s="41" t="s">
        <v>17</v>
      </c>
    </row>
    <row r="27" spans="1:1" s="44" customFormat="1" ht="14.4" x14ac:dyDescent="0.35">
      <c r="A27" s="446" t="str">
        <f>'Quadro 17'!$A$1:$Z$1</f>
        <v>Quadro 17: Estrutura remuneratória, por género</v>
      </c>
    </row>
    <row r="28" spans="1:1" s="44" customFormat="1" ht="14.4" x14ac:dyDescent="0.35">
      <c r="A28" s="45" t="str">
        <f>'Quadro 18'!$A$1:$Z$1</f>
        <v>Quadro 18: Total dos encargos anuais com pessoal</v>
      </c>
    </row>
    <row r="29" spans="1:1" s="44" customFormat="1" ht="14.4" x14ac:dyDescent="0.35">
      <c r="A29" s="45" t="str">
        <f>'Quadro 18'!A16:B16</f>
        <v>Quadro 18.1: Suplementos remuneratórios</v>
      </c>
    </row>
    <row r="30" spans="1:1" s="44" customFormat="1" ht="14.4" x14ac:dyDescent="0.35">
      <c r="A30" s="46" t="str">
        <f>'Quadro 18'!A40:B40</f>
        <v>Quadro 18.2: Encargos com prestações sociais</v>
      </c>
    </row>
    <row r="31" spans="1:1" s="44" customFormat="1" ht="14.4" x14ac:dyDescent="0.35">
      <c r="A31" s="450" t="str">
        <f>'Quadro 18'!A56:B56</f>
        <v>Quadro 18.3: Encargos com benefícios sociais</v>
      </c>
    </row>
    <row r="32" spans="1:1" x14ac:dyDescent="0.25">
      <c r="A32" s="47"/>
    </row>
    <row r="33" spans="1:1" x14ac:dyDescent="0.25">
      <c r="A33" s="48" t="s">
        <v>21</v>
      </c>
    </row>
    <row r="34" spans="1:1" x14ac:dyDescent="0.25">
      <c r="A34" s="47"/>
    </row>
    <row r="35" spans="1:1" s="44" customFormat="1" ht="14.4" x14ac:dyDescent="0.35">
      <c r="A35" s="447" t="str">
        <f>'Quadro 19'!$A$1:$N$1</f>
        <v>Quadro 19: Número de acidentes de trabalho e de dias de trabalho perdidos com baixa durante o ano, por género</v>
      </c>
    </row>
    <row r="36" spans="1:1" s="44" customFormat="1" ht="14.4" x14ac:dyDescent="0.35">
      <c r="A36" s="447" t="str">
        <f>'Quadro 20'!$A$1:$N$1</f>
        <v>Quadro 20: Número de casos de incapacidade declarados durante o ano, relativamente aos trabalhadores vítimas de acidente de trabalho</v>
      </c>
    </row>
    <row r="37" spans="1:1" s="44" customFormat="1" ht="14.4" x14ac:dyDescent="0.35">
      <c r="A37" s="447" t="str">
        <f>'Quadro 21'!$A$1:$N$1</f>
        <v>Quadro 21: Número de situações participadas e confirmadas de doença profissional e de dias de trabalho perdidos durante o ano</v>
      </c>
    </row>
    <row r="38" spans="1:1" s="44" customFormat="1" ht="14.4" x14ac:dyDescent="0.35">
      <c r="A38" s="447" t="str">
        <f>'Quadro 22'!$A$1:$N$1</f>
        <v>Quadro 22: Número  e encargos das actividades de medicina no trabalho ocorridas durante o ano</v>
      </c>
    </row>
    <row r="39" spans="1:1" s="44" customFormat="1" ht="14.4" x14ac:dyDescent="0.35">
      <c r="A39" s="451" t="str">
        <f>'Quadro 23'!$A$1:$N$1</f>
        <v>Quadro 23: Número de intervenções das comissões de segurança e saúde no trabalho  ocorridas durante o ano, por tipo</v>
      </c>
    </row>
    <row r="40" spans="1:1" s="44" customFormat="1" ht="14.4" x14ac:dyDescent="0.35">
      <c r="A40" s="451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4.4" x14ac:dyDescent="0.35">
      <c r="A41" s="451" t="str">
        <f>'Quadro 25'!$A$1:$N$1</f>
        <v>Quadro 25: Número de acções de formação e sensibilização em matéria de segurança e saúde no trabalho</v>
      </c>
    </row>
    <row r="42" spans="1:1" s="44" customFormat="1" ht="14.4" x14ac:dyDescent="0.35">
      <c r="A42" s="450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x14ac:dyDescent="0.25">
      <c r="A44" s="48" t="s">
        <v>25</v>
      </c>
    </row>
    <row r="45" spans="1:1" x14ac:dyDescent="0.25">
      <c r="A45" s="49"/>
    </row>
    <row r="46" spans="1:1" s="44" customFormat="1" ht="14.4" x14ac:dyDescent="0.35">
      <c r="A46" s="451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4.4" x14ac:dyDescent="0.35">
      <c r="A47" s="448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4.4" x14ac:dyDescent="0.35">
      <c r="A48" s="451" t="str">
        <f>'Quadros 27-30'!A69:G69</f>
        <v>Quadro 29: Contagem das horas dispendidas em formação durante o ano, por grupo/cargo/carreira, segundo o tipo de acção</v>
      </c>
    </row>
    <row r="49" spans="1:1" s="44" customFormat="1" ht="14.4" x14ac:dyDescent="0.35">
      <c r="A49" s="451" t="str">
        <f>'Quadros 27-30'!A123:C123</f>
        <v xml:space="preserve">Quadro 30: Despesas anuais com formação </v>
      </c>
    </row>
    <row r="51" spans="1:1" x14ac:dyDescent="0.25">
      <c r="A51" s="50" t="s">
        <v>27</v>
      </c>
    </row>
    <row r="53" spans="1:1" s="44" customFormat="1" ht="14.4" x14ac:dyDescent="0.35">
      <c r="A53" s="449" t="str">
        <f>'Quadros 31_32'!A1:B1</f>
        <v>Quadro 31: Relações profissionais</v>
      </c>
    </row>
    <row r="54" spans="1:1" s="44" customFormat="1" ht="14.4" x14ac:dyDescent="0.35">
      <c r="A54" s="449" t="str">
        <f>'Quadros 31_32'!A7:B7</f>
        <v>Quadro 32: Disciplina</v>
      </c>
    </row>
  </sheetData>
  <sheetProtection algorithmName="SHA-512" hashValue="TKsJk5LUD8U5Om4xWsSXs+Ubl9v21ALC17A7SdDR+7hhZh+vjH6BmHXpiBDkUZWh/YSPZI0sGAX1IZBx89yV4g==" saltValue="FwPzRonG8pKua1eA6a+CBg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L43" activePane="bottomRight" state="frozen"/>
      <selection pane="topRight"/>
      <selection pane="bottomLeft"/>
      <selection pane="bottomRight" activeCell="B15" sqref="B15"/>
    </sheetView>
  </sheetViews>
  <sheetFormatPr defaultRowHeight="14.4" x14ac:dyDescent="0.35"/>
  <cols>
    <col min="1" max="1" width="30.6640625" style="64" customWidth="1"/>
    <col min="2" max="23" width="8.6640625" style="64" customWidth="1"/>
    <col min="24" max="25" width="8.6640625" style="65" customWidth="1"/>
    <col min="26" max="26" width="8.6640625" style="64" customWidth="1"/>
  </cols>
  <sheetData>
    <row r="1" spans="1:26" ht="26.25" customHeight="1" x14ac:dyDescent="0.25">
      <c r="A1" s="530" t="s">
        <v>440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</row>
    <row r="2" spans="1:26" ht="36.75" customHeight="1" x14ac:dyDescent="0.25">
      <c r="A2" s="531" t="s">
        <v>30</v>
      </c>
      <c r="B2" s="531" t="s">
        <v>31</v>
      </c>
      <c r="C2" s="531"/>
      <c r="D2" s="531" t="s">
        <v>32</v>
      </c>
      <c r="E2" s="531"/>
      <c r="F2" s="531" t="s">
        <v>33</v>
      </c>
      <c r="G2" s="531"/>
      <c r="H2" s="531" t="s">
        <v>34</v>
      </c>
      <c r="I2" s="531"/>
      <c r="J2" s="531" t="s">
        <v>35</v>
      </c>
      <c r="K2" s="531"/>
      <c r="L2" s="531" t="s">
        <v>36</v>
      </c>
      <c r="M2" s="531"/>
      <c r="N2" s="531" t="s">
        <v>37</v>
      </c>
      <c r="O2" s="531"/>
      <c r="P2" s="531" t="s">
        <v>489</v>
      </c>
      <c r="Q2" s="531"/>
      <c r="R2" s="531" t="s">
        <v>38</v>
      </c>
      <c r="S2" s="531"/>
      <c r="T2" s="531" t="s">
        <v>39</v>
      </c>
      <c r="U2" s="531"/>
      <c r="V2" s="531" t="s">
        <v>40</v>
      </c>
      <c r="W2" s="531"/>
      <c r="X2" s="527" t="s">
        <v>41</v>
      </c>
      <c r="Y2" s="527"/>
      <c r="Z2" s="531" t="s">
        <v>41</v>
      </c>
    </row>
    <row r="3" spans="1:26" ht="15" customHeight="1" x14ac:dyDescent="0.25">
      <c r="A3" s="531"/>
      <c r="B3" s="213" t="s">
        <v>42</v>
      </c>
      <c r="C3" s="213" t="s">
        <v>43</v>
      </c>
      <c r="D3" s="213" t="s">
        <v>42</v>
      </c>
      <c r="E3" s="213" t="s">
        <v>43</v>
      </c>
      <c r="F3" s="213" t="s">
        <v>42</v>
      </c>
      <c r="G3" s="213" t="s">
        <v>43</v>
      </c>
      <c r="H3" s="213" t="s">
        <v>42</v>
      </c>
      <c r="I3" s="213" t="s">
        <v>43</v>
      </c>
      <c r="J3" s="213" t="s">
        <v>42</v>
      </c>
      <c r="K3" s="213" t="s">
        <v>43</v>
      </c>
      <c r="L3" s="213" t="s">
        <v>42</v>
      </c>
      <c r="M3" s="213" t="s">
        <v>43</v>
      </c>
      <c r="N3" s="213" t="s">
        <v>42</v>
      </c>
      <c r="O3" s="213" t="s">
        <v>43</v>
      </c>
      <c r="P3" s="213" t="s">
        <v>42</v>
      </c>
      <c r="Q3" s="213" t="s">
        <v>43</v>
      </c>
      <c r="R3" s="213" t="s">
        <v>42</v>
      </c>
      <c r="S3" s="213" t="s">
        <v>43</v>
      </c>
      <c r="T3" s="213" t="s">
        <v>42</v>
      </c>
      <c r="U3" s="213" t="s">
        <v>43</v>
      </c>
      <c r="V3" s="213" t="s">
        <v>42</v>
      </c>
      <c r="W3" s="213" t="s">
        <v>43</v>
      </c>
      <c r="X3" s="214" t="s">
        <v>42</v>
      </c>
      <c r="Y3" s="214" t="s">
        <v>43</v>
      </c>
      <c r="Z3" s="531"/>
    </row>
    <row r="4" spans="1:26" ht="24.9" customHeight="1" x14ac:dyDescent="0.25">
      <c r="A4" s="373" t="s">
        <v>44</v>
      </c>
      <c r="B4" s="363"/>
      <c r="C4" s="366"/>
      <c r="D4" s="363"/>
      <c r="E4" s="364"/>
      <c r="F4" s="363"/>
      <c r="G4" s="364"/>
      <c r="H4" s="363"/>
      <c r="I4" s="364"/>
      <c r="J4" s="363"/>
      <c r="K4" s="364"/>
      <c r="L4" s="363"/>
      <c r="M4" s="364"/>
      <c r="N4" s="363"/>
      <c r="O4" s="364"/>
      <c r="P4" s="363"/>
      <c r="Q4" s="364"/>
      <c r="R4" s="363"/>
      <c r="S4" s="364"/>
      <c r="T4" s="363"/>
      <c r="U4" s="364"/>
      <c r="V4" s="363"/>
      <c r="W4" s="364"/>
      <c r="X4" s="219">
        <f>B4+D4+F4+H4+J4+L4+N4+P4+R4+T4+V4</f>
        <v>0</v>
      </c>
      <c r="Y4" s="219">
        <f>C4+E4+G4+I4+K4+M4+O4+Q4+S4+U4+W4</f>
        <v>0</v>
      </c>
      <c r="Z4" s="269">
        <f>X4+Y4</f>
        <v>0</v>
      </c>
    </row>
    <row r="5" spans="1:26" ht="24.9" customHeight="1" x14ac:dyDescent="0.25">
      <c r="A5" s="373" t="s">
        <v>414</v>
      </c>
      <c r="B5" s="365"/>
      <c r="C5" s="366"/>
      <c r="D5" s="365"/>
      <c r="E5" s="366"/>
      <c r="F5" s="365"/>
      <c r="G5" s="366"/>
      <c r="H5" s="365"/>
      <c r="I5" s="366"/>
      <c r="J5" s="365"/>
      <c r="K5" s="366"/>
      <c r="L5" s="365"/>
      <c r="M5" s="366"/>
      <c r="N5" s="365"/>
      <c r="O5" s="366"/>
      <c r="P5" s="365"/>
      <c r="Q5" s="366"/>
      <c r="R5" s="365"/>
      <c r="S5" s="366"/>
      <c r="T5" s="365"/>
      <c r="U5" s="366"/>
      <c r="V5" s="365"/>
      <c r="W5" s="366"/>
      <c r="X5" s="220">
        <f>B5+D5+F5+H5+J5+L5+N5+P5+R5+T5+V5</f>
        <v>0</v>
      </c>
      <c r="Y5" s="220">
        <f>C5+E5+G5+I5+K5+M5+O5+Q5+S5+U5+W5</f>
        <v>0</v>
      </c>
      <c r="Z5" s="270">
        <f t="shared" ref="Z5:Z47" si="0">X5+Y5</f>
        <v>0</v>
      </c>
    </row>
    <row r="6" spans="1:26" ht="24.9" customHeight="1" x14ac:dyDescent="0.25">
      <c r="A6" s="373" t="s">
        <v>415</v>
      </c>
      <c r="B6" s="365"/>
      <c r="C6" s="366"/>
      <c r="D6" s="365"/>
      <c r="E6" s="366"/>
      <c r="F6" s="365"/>
      <c r="G6" s="366"/>
      <c r="H6" s="365"/>
      <c r="I6" s="366"/>
      <c r="J6" s="365"/>
      <c r="K6" s="366"/>
      <c r="L6" s="365"/>
      <c r="M6" s="366"/>
      <c r="N6" s="365"/>
      <c r="O6" s="366"/>
      <c r="P6" s="365"/>
      <c r="Q6" s="366"/>
      <c r="R6" s="365"/>
      <c r="S6" s="366"/>
      <c r="T6" s="365"/>
      <c r="U6" s="366"/>
      <c r="V6" s="365"/>
      <c r="W6" s="366"/>
      <c r="X6" s="220">
        <f t="shared" ref="X6:X46" si="1">B6+D6+F6+H6+J6+L6+N6+P6+R6+T6+V6</f>
        <v>0</v>
      </c>
      <c r="Y6" s="220">
        <f t="shared" ref="Y6:Y46" si="2">C6+E6+G6+I6+K6+M6+O6+Q6+S6+U6+W6</f>
        <v>0</v>
      </c>
      <c r="Z6" s="270">
        <f t="shared" si="0"/>
        <v>0</v>
      </c>
    </row>
    <row r="7" spans="1:26" ht="24.9" customHeight="1" x14ac:dyDescent="0.25">
      <c r="A7" s="373" t="s">
        <v>416</v>
      </c>
      <c r="B7" s="365"/>
      <c r="C7" s="366"/>
      <c r="D7" s="365"/>
      <c r="E7" s="366"/>
      <c r="F7" s="365"/>
      <c r="G7" s="366"/>
      <c r="H7" s="365"/>
      <c r="I7" s="366"/>
      <c r="J7" s="365"/>
      <c r="K7" s="366"/>
      <c r="L7" s="365"/>
      <c r="M7" s="366"/>
      <c r="N7" s="365"/>
      <c r="O7" s="366"/>
      <c r="P7" s="365"/>
      <c r="Q7" s="366"/>
      <c r="R7" s="365"/>
      <c r="S7" s="366"/>
      <c r="T7" s="365"/>
      <c r="U7" s="366"/>
      <c r="V7" s="365"/>
      <c r="W7" s="366"/>
      <c r="X7" s="220">
        <f t="shared" si="1"/>
        <v>0</v>
      </c>
      <c r="Y7" s="220">
        <f t="shared" si="2"/>
        <v>0</v>
      </c>
      <c r="Z7" s="270">
        <f t="shared" si="0"/>
        <v>0</v>
      </c>
    </row>
    <row r="8" spans="1:26" ht="24.9" customHeight="1" x14ac:dyDescent="0.25">
      <c r="A8" s="373" t="s">
        <v>417</v>
      </c>
      <c r="B8" s="365"/>
      <c r="C8" s="366"/>
      <c r="D8" s="365"/>
      <c r="E8" s="366"/>
      <c r="F8" s="365"/>
      <c r="G8" s="366"/>
      <c r="H8" s="365"/>
      <c r="I8" s="366"/>
      <c r="J8" s="365"/>
      <c r="K8" s="366"/>
      <c r="L8" s="365"/>
      <c r="M8" s="366"/>
      <c r="N8" s="365"/>
      <c r="O8" s="366"/>
      <c r="P8" s="365"/>
      <c r="Q8" s="366">
        <v>1</v>
      </c>
      <c r="R8" s="365"/>
      <c r="S8" s="366"/>
      <c r="T8" s="365"/>
      <c r="U8" s="366"/>
      <c r="V8" s="365"/>
      <c r="W8" s="366"/>
      <c r="X8" s="220">
        <f t="shared" si="1"/>
        <v>0</v>
      </c>
      <c r="Y8" s="220">
        <f t="shared" si="2"/>
        <v>1</v>
      </c>
      <c r="Z8" s="270">
        <f t="shared" si="0"/>
        <v>1</v>
      </c>
    </row>
    <row r="9" spans="1:26" ht="24.9" customHeight="1" x14ac:dyDescent="0.25">
      <c r="A9" s="373" t="s">
        <v>418</v>
      </c>
      <c r="B9" s="365"/>
      <c r="C9" s="366"/>
      <c r="D9" s="365"/>
      <c r="E9" s="366"/>
      <c r="F9" s="365"/>
      <c r="G9" s="366"/>
      <c r="H9" s="365"/>
      <c r="I9" s="366"/>
      <c r="J9" s="365"/>
      <c r="K9" s="366"/>
      <c r="L9" s="365"/>
      <c r="M9" s="366"/>
      <c r="N9" s="365"/>
      <c r="O9" s="366"/>
      <c r="P9" s="365">
        <v>1</v>
      </c>
      <c r="Q9" s="366">
        <v>4</v>
      </c>
      <c r="R9" s="365"/>
      <c r="S9" s="366"/>
      <c r="T9" s="365"/>
      <c r="U9" s="366"/>
      <c r="V9" s="365"/>
      <c r="W9" s="366"/>
      <c r="X9" s="220">
        <f t="shared" si="1"/>
        <v>1</v>
      </c>
      <c r="Y9" s="220">
        <f t="shared" si="2"/>
        <v>4</v>
      </c>
      <c r="Z9" s="270">
        <f t="shared" si="0"/>
        <v>5</v>
      </c>
    </row>
    <row r="10" spans="1:26" ht="24.9" customHeight="1" x14ac:dyDescent="0.25">
      <c r="A10" s="373" t="s">
        <v>45</v>
      </c>
      <c r="B10" s="365"/>
      <c r="C10" s="366"/>
      <c r="D10" s="365"/>
      <c r="E10" s="366"/>
      <c r="F10" s="365"/>
      <c r="G10" s="366"/>
      <c r="H10" s="365"/>
      <c r="I10" s="366"/>
      <c r="J10" s="365">
        <v>8</v>
      </c>
      <c r="K10" s="366">
        <v>25</v>
      </c>
      <c r="L10" s="365"/>
      <c r="M10" s="366"/>
      <c r="N10" s="365"/>
      <c r="O10" s="366"/>
      <c r="P10" s="365"/>
      <c r="Q10" s="366"/>
      <c r="R10" s="365"/>
      <c r="S10" s="366"/>
      <c r="T10" s="365"/>
      <c r="U10" s="366"/>
      <c r="V10" s="365"/>
      <c r="W10" s="366"/>
      <c r="X10" s="220">
        <f t="shared" si="1"/>
        <v>8</v>
      </c>
      <c r="Y10" s="220">
        <f t="shared" si="2"/>
        <v>25</v>
      </c>
      <c r="Z10" s="270">
        <f t="shared" si="0"/>
        <v>33</v>
      </c>
    </row>
    <row r="11" spans="1:26" ht="24.9" customHeight="1" x14ac:dyDescent="0.25">
      <c r="A11" s="373" t="s">
        <v>46</v>
      </c>
      <c r="B11" s="365"/>
      <c r="C11" s="366"/>
      <c r="D11" s="365"/>
      <c r="E11" s="366"/>
      <c r="F11" s="365"/>
      <c r="G11" s="366"/>
      <c r="H11" s="365"/>
      <c r="I11" s="366"/>
      <c r="J11" s="365"/>
      <c r="K11" s="366">
        <v>8</v>
      </c>
      <c r="L11" s="365"/>
      <c r="M11" s="366"/>
      <c r="N11" s="365"/>
      <c r="O11" s="366"/>
      <c r="P11" s="365"/>
      <c r="Q11" s="366"/>
      <c r="R11" s="365"/>
      <c r="S11" s="366"/>
      <c r="T11" s="365"/>
      <c r="U11" s="366"/>
      <c r="V11" s="365"/>
      <c r="W11" s="366"/>
      <c r="X11" s="220">
        <f t="shared" si="1"/>
        <v>0</v>
      </c>
      <c r="Y11" s="220">
        <f t="shared" si="2"/>
        <v>8</v>
      </c>
      <c r="Z11" s="270">
        <f t="shared" si="0"/>
        <v>8</v>
      </c>
    </row>
    <row r="12" spans="1:26" ht="24.9" customHeight="1" x14ac:dyDescent="0.25">
      <c r="A12" s="373" t="s">
        <v>47</v>
      </c>
      <c r="B12" s="365"/>
      <c r="C12" s="366"/>
      <c r="D12" s="365"/>
      <c r="E12" s="366"/>
      <c r="F12" s="365"/>
      <c r="G12" s="366"/>
      <c r="H12" s="365"/>
      <c r="I12" s="366"/>
      <c r="J12" s="365">
        <v>1</v>
      </c>
      <c r="K12" s="366">
        <v>5</v>
      </c>
      <c r="L12" s="365"/>
      <c r="M12" s="366"/>
      <c r="N12" s="365"/>
      <c r="O12" s="366"/>
      <c r="P12" s="365"/>
      <c r="Q12" s="366"/>
      <c r="R12" s="365"/>
      <c r="S12" s="366"/>
      <c r="T12" s="365"/>
      <c r="U12" s="366"/>
      <c r="V12" s="365"/>
      <c r="W12" s="366"/>
      <c r="X12" s="220">
        <f t="shared" si="1"/>
        <v>1</v>
      </c>
      <c r="Y12" s="220">
        <f t="shared" si="2"/>
        <v>5</v>
      </c>
      <c r="Z12" s="270">
        <f t="shared" si="0"/>
        <v>6</v>
      </c>
    </row>
    <row r="13" spans="1:26" ht="24.9" customHeight="1" x14ac:dyDescent="0.25">
      <c r="A13" s="373" t="s">
        <v>48</v>
      </c>
      <c r="B13" s="365"/>
      <c r="C13" s="366"/>
      <c r="D13" s="365"/>
      <c r="E13" s="366"/>
      <c r="F13" s="365"/>
      <c r="G13" s="366"/>
      <c r="H13" s="365"/>
      <c r="I13" s="366"/>
      <c r="J13" s="365"/>
      <c r="K13" s="366"/>
      <c r="L13" s="365"/>
      <c r="M13" s="366"/>
      <c r="N13" s="365"/>
      <c r="O13" s="366"/>
      <c r="P13" s="365"/>
      <c r="Q13" s="366"/>
      <c r="R13" s="365"/>
      <c r="S13" s="366"/>
      <c r="T13" s="365"/>
      <c r="U13" s="366"/>
      <c r="V13" s="365"/>
      <c r="W13" s="366"/>
      <c r="X13" s="220">
        <f t="shared" si="1"/>
        <v>0</v>
      </c>
      <c r="Y13" s="220">
        <f t="shared" si="2"/>
        <v>0</v>
      </c>
      <c r="Z13" s="270">
        <f t="shared" si="0"/>
        <v>0</v>
      </c>
    </row>
    <row r="14" spans="1:26" ht="24.9" customHeight="1" x14ac:dyDescent="0.25">
      <c r="A14" s="373" t="s">
        <v>49</v>
      </c>
      <c r="B14" s="365"/>
      <c r="C14" s="366"/>
      <c r="D14" s="365"/>
      <c r="E14" s="366"/>
      <c r="F14" s="365"/>
      <c r="G14" s="366"/>
      <c r="H14" s="365"/>
      <c r="I14" s="366"/>
      <c r="J14" s="365">
        <v>2</v>
      </c>
      <c r="K14" s="366"/>
      <c r="L14" s="365"/>
      <c r="M14" s="366"/>
      <c r="N14" s="365"/>
      <c r="O14" s="366"/>
      <c r="P14" s="365"/>
      <c r="Q14" s="366"/>
      <c r="R14" s="365"/>
      <c r="S14" s="366"/>
      <c r="T14" s="365"/>
      <c r="U14" s="366"/>
      <c r="V14" s="365"/>
      <c r="W14" s="366"/>
      <c r="X14" s="220">
        <f t="shared" si="1"/>
        <v>2</v>
      </c>
      <c r="Y14" s="220">
        <f t="shared" si="2"/>
        <v>0</v>
      </c>
      <c r="Z14" s="270">
        <f t="shared" si="0"/>
        <v>2</v>
      </c>
    </row>
    <row r="15" spans="1:26" ht="24.9" customHeight="1" x14ac:dyDescent="0.25">
      <c r="A15" s="373" t="s">
        <v>50</v>
      </c>
      <c r="B15" s="365"/>
      <c r="C15" s="366"/>
      <c r="D15" s="365"/>
      <c r="E15" s="366"/>
      <c r="F15" s="365"/>
      <c r="G15" s="366"/>
      <c r="H15" s="365"/>
      <c r="I15" s="366"/>
      <c r="J15" s="365"/>
      <c r="K15" s="366"/>
      <c r="L15" s="365"/>
      <c r="M15" s="366"/>
      <c r="N15" s="365"/>
      <c r="O15" s="366"/>
      <c r="P15" s="365"/>
      <c r="Q15" s="366"/>
      <c r="R15" s="365"/>
      <c r="S15" s="366"/>
      <c r="T15" s="365"/>
      <c r="U15" s="366"/>
      <c r="V15" s="365"/>
      <c r="W15" s="366"/>
      <c r="X15" s="220">
        <f t="shared" si="1"/>
        <v>0</v>
      </c>
      <c r="Y15" s="220">
        <f t="shared" si="2"/>
        <v>0</v>
      </c>
      <c r="Z15" s="270">
        <f t="shared" si="0"/>
        <v>0</v>
      </c>
    </row>
    <row r="16" spans="1:26" ht="24.9" customHeight="1" x14ac:dyDescent="0.25">
      <c r="A16" s="373" t="s">
        <v>51</v>
      </c>
      <c r="B16" s="365"/>
      <c r="C16" s="366"/>
      <c r="D16" s="365"/>
      <c r="E16" s="366"/>
      <c r="F16" s="365"/>
      <c r="G16" s="366"/>
      <c r="H16" s="365"/>
      <c r="I16" s="366"/>
      <c r="J16" s="365"/>
      <c r="K16" s="366"/>
      <c r="L16" s="365"/>
      <c r="M16" s="366"/>
      <c r="N16" s="365"/>
      <c r="O16" s="366"/>
      <c r="P16" s="365"/>
      <c r="Q16" s="366"/>
      <c r="R16" s="365"/>
      <c r="S16" s="366"/>
      <c r="T16" s="365"/>
      <c r="U16" s="366"/>
      <c r="V16" s="365"/>
      <c r="W16" s="366"/>
      <c r="X16" s="220">
        <f t="shared" si="1"/>
        <v>0</v>
      </c>
      <c r="Y16" s="220">
        <f t="shared" si="2"/>
        <v>0</v>
      </c>
      <c r="Z16" s="270">
        <f t="shared" si="0"/>
        <v>0</v>
      </c>
    </row>
    <row r="17" spans="1:26" ht="24.9" customHeight="1" x14ac:dyDescent="0.25">
      <c r="A17" s="373" t="s">
        <v>509</v>
      </c>
      <c r="B17" s="365"/>
      <c r="C17" s="366"/>
      <c r="D17" s="365"/>
      <c r="E17" s="366"/>
      <c r="F17" s="365"/>
      <c r="G17" s="366"/>
      <c r="H17" s="365"/>
      <c r="I17" s="366"/>
      <c r="J17" s="365"/>
      <c r="K17" s="366"/>
      <c r="L17" s="365"/>
      <c r="M17" s="366"/>
      <c r="N17" s="365"/>
      <c r="O17" s="366"/>
      <c r="P17" s="365"/>
      <c r="Q17" s="366"/>
      <c r="R17" s="365"/>
      <c r="S17" s="366"/>
      <c r="T17" s="365"/>
      <c r="U17" s="366"/>
      <c r="V17" s="365"/>
      <c r="W17" s="366"/>
      <c r="X17" s="220">
        <f t="shared" si="1"/>
        <v>0</v>
      </c>
      <c r="Y17" s="220">
        <f t="shared" si="2"/>
        <v>0</v>
      </c>
      <c r="Z17" s="270">
        <f t="shared" si="0"/>
        <v>0</v>
      </c>
    </row>
    <row r="18" spans="1:26" ht="24.9" customHeight="1" x14ac:dyDescent="0.25">
      <c r="A18" s="373" t="s">
        <v>54</v>
      </c>
      <c r="B18" s="365"/>
      <c r="C18" s="366"/>
      <c r="D18" s="365"/>
      <c r="E18" s="366"/>
      <c r="F18" s="365"/>
      <c r="G18" s="366"/>
      <c r="H18" s="365"/>
      <c r="I18" s="366"/>
      <c r="J18" s="365"/>
      <c r="K18" s="366"/>
      <c r="L18" s="365"/>
      <c r="M18" s="366"/>
      <c r="N18" s="365"/>
      <c r="O18" s="366"/>
      <c r="P18" s="365"/>
      <c r="Q18" s="366"/>
      <c r="R18" s="365"/>
      <c r="S18" s="366"/>
      <c r="T18" s="365"/>
      <c r="U18" s="366"/>
      <c r="V18" s="365"/>
      <c r="W18" s="366"/>
      <c r="X18" s="220">
        <f t="shared" si="1"/>
        <v>0</v>
      </c>
      <c r="Y18" s="220">
        <f t="shared" si="2"/>
        <v>0</v>
      </c>
      <c r="Z18" s="270">
        <f t="shared" si="0"/>
        <v>0</v>
      </c>
    </row>
    <row r="19" spans="1:26" ht="24.9" customHeight="1" x14ac:dyDescent="0.25">
      <c r="A19" s="373" t="s">
        <v>55</v>
      </c>
      <c r="B19" s="365"/>
      <c r="C19" s="366"/>
      <c r="D19" s="365"/>
      <c r="E19" s="366"/>
      <c r="F19" s="365"/>
      <c r="G19" s="366"/>
      <c r="H19" s="365"/>
      <c r="I19" s="366"/>
      <c r="J19" s="365"/>
      <c r="K19" s="366"/>
      <c r="L19" s="365"/>
      <c r="M19" s="366"/>
      <c r="N19" s="365"/>
      <c r="O19" s="366"/>
      <c r="P19" s="365"/>
      <c r="Q19" s="366"/>
      <c r="R19" s="365"/>
      <c r="S19" s="366"/>
      <c r="T19" s="365"/>
      <c r="U19" s="366"/>
      <c r="V19" s="365"/>
      <c r="W19" s="366"/>
      <c r="X19" s="220">
        <f t="shared" si="1"/>
        <v>0</v>
      </c>
      <c r="Y19" s="220">
        <f t="shared" si="2"/>
        <v>0</v>
      </c>
      <c r="Z19" s="270">
        <f t="shared" si="0"/>
        <v>0</v>
      </c>
    </row>
    <row r="20" spans="1:26" ht="24.9" customHeight="1" x14ac:dyDescent="0.25">
      <c r="A20" s="373" t="s">
        <v>56</v>
      </c>
      <c r="B20" s="365"/>
      <c r="C20" s="366"/>
      <c r="D20" s="365"/>
      <c r="E20" s="366"/>
      <c r="F20" s="365"/>
      <c r="G20" s="366"/>
      <c r="H20" s="365"/>
      <c r="I20" s="366"/>
      <c r="J20" s="365"/>
      <c r="K20" s="366"/>
      <c r="L20" s="365"/>
      <c r="M20" s="366"/>
      <c r="N20" s="365"/>
      <c r="O20" s="366"/>
      <c r="P20" s="365"/>
      <c r="Q20" s="366"/>
      <c r="R20" s="365"/>
      <c r="S20" s="366"/>
      <c r="T20" s="365"/>
      <c r="U20" s="366"/>
      <c r="V20" s="365"/>
      <c r="W20" s="366"/>
      <c r="X20" s="220">
        <f t="shared" si="1"/>
        <v>0</v>
      </c>
      <c r="Y20" s="220">
        <f t="shared" si="2"/>
        <v>0</v>
      </c>
      <c r="Z20" s="270">
        <f t="shared" si="0"/>
        <v>0</v>
      </c>
    </row>
    <row r="21" spans="1:26" ht="24.9" customHeight="1" x14ac:dyDescent="0.25">
      <c r="A21" s="373" t="s">
        <v>57</v>
      </c>
      <c r="B21" s="365"/>
      <c r="C21" s="366"/>
      <c r="D21" s="365"/>
      <c r="E21" s="366"/>
      <c r="F21" s="365"/>
      <c r="G21" s="366"/>
      <c r="H21" s="365"/>
      <c r="I21" s="366"/>
      <c r="J21" s="365">
        <v>31</v>
      </c>
      <c r="K21" s="366">
        <v>41</v>
      </c>
      <c r="L21" s="365">
        <v>36</v>
      </c>
      <c r="M21" s="366">
        <v>49</v>
      </c>
      <c r="N21" s="365"/>
      <c r="O21" s="366"/>
      <c r="P21" s="365"/>
      <c r="Q21" s="366"/>
      <c r="R21" s="365"/>
      <c r="S21" s="366"/>
      <c r="T21" s="365"/>
      <c r="U21" s="366"/>
      <c r="V21" s="365"/>
      <c r="W21" s="366"/>
      <c r="X21" s="220">
        <f t="shared" si="1"/>
        <v>67</v>
      </c>
      <c r="Y21" s="220">
        <f t="shared" si="2"/>
        <v>90</v>
      </c>
      <c r="Z21" s="270">
        <f t="shared" si="0"/>
        <v>157</v>
      </c>
    </row>
    <row r="22" spans="1:26" ht="24.9" customHeight="1" x14ac:dyDescent="0.25">
      <c r="A22" s="373" t="s">
        <v>58</v>
      </c>
      <c r="B22" s="365"/>
      <c r="C22" s="366"/>
      <c r="D22" s="365"/>
      <c r="E22" s="366"/>
      <c r="F22" s="365"/>
      <c r="G22" s="366"/>
      <c r="H22" s="365"/>
      <c r="I22" s="366"/>
      <c r="J22" s="365"/>
      <c r="K22" s="366"/>
      <c r="L22" s="365"/>
      <c r="M22" s="366"/>
      <c r="N22" s="365"/>
      <c r="O22" s="366"/>
      <c r="P22" s="365"/>
      <c r="Q22" s="366"/>
      <c r="R22" s="365"/>
      <c r="S22" s="366"/>
      <c r="T22" s="365"/>
      <c r="U22" s="366"/>
      <c r="V22" s="365"/>
      <c r="W22" s="366"/>
      <c r="X22" s="220">
        <f t="shared" si="1"/>
        <v>0</v>
      </c>
      <c r="Y22" s="220">
        <f t="shared" si="2"/>
        <v>0</v>
      </c>
      <c r="Z22" s="270">
        <f t="shared" si="0"/>
        <v>0</v>
      </c>
    </row>
    <row r="23" spans="1:26" ht="24.9" customHeight="1" x14ac:dyDescent="0.25">
      <c r="A23" s="373" t="s">
        <v>59</v>
      </c>
      <c r="B23" s="365"/>
      <c r="C23" s="366"/>
      <c r="D23" s="365"/>
      <c r="E23" s="366"/>
      <c r="F23" s="365"/>
      <c r="G23" s="366"/>
      <c r="H23" s="365"/>
      <c r="I23" s="366"/>
      <c r="J23" s="365"/>
      <c r="K23" s="366"/>
      <c r="L23" s="365"/>
      <c r="M23" s="366"/>
      <c r="N23" s="365"/>
      <c r="O23" s="366"/>
      <c r="P23" s="365"/>
      <c r="Q23" s="366"/>
      <c r="R23" s="365"/>
      <c r="S23" s="366"/>
      <c r="T23" s="365"/>
      <c r="U23" s="366"/>
      <c r="V23" s="365"/>
      <c r="W23" s="366"/>
      <c r="X23" s="220">
        <f t="shared" si="1"/>
        <v>0</v>
      </c>
      <c r="Y23" s="220">
        <f t="shared" si="2"/>
        <v>0</v>
      </c>
      <c r="Z23" s="270">
        <f t="shared" si="0"/>
        <v>0</v>
      </c>
    </row>
    <row r="24" spans="1:26" ht="24.9" customHeight="1" x14ac:dyDescent="0.25">
      <c r="A24" s="373" t="s">
        <v>60</v>
      </c>
      <c r="B24" s="365"/>
      <c r="C24" s="366"/>
      <c r="D24" s="365"/>
      <c r="E24" s="366"/>
      <c r="F24" s="365"/>
      <c r="G24" s="366"/>
      <c r="H24" s="365"/>
      <c r="I24" s="366"/>
      <c r="J24" s="365"/>
      <c r="K24" s="366"/>
      <c r="L24" s="365"/>
      <c r="M24" s="366"/>
      <c r="N24" s="365"/>
      <c r="O24" s="366"/>
      <c r="P24" s="365"/>
      <c r="Q24" s="366"/>
      <c r="R24" s="365"/>
      <c r="S24" s="366"/>
      <c r="T24" s="365"/>
      <c r="U24" s="366"/>
      <c r="V24" s="365"/>
      <c r="W24" s="366"/>
      <c r="X24" s="220">
        <f t="shared" si="1"/>
        <v>0</v>
      </c>
      <c r="Y24" s="220">
        <f t="shared" si="2"/>
        <v>0</v>
      </c>
      <c r="Z24" s="270">
        <f t="shared" si="0"/>
        <v>0</v>
      </c>
    </row>
    <row r="25" spans="1:26" ht="24.9" customHeight="1" x14ac:dyDescent="0.25">
      <c r="A25" s="373" t="s">
        <v>61</v>
      </c>
      <c r="B25" s="365"/>
      <c r="C25" s="366"/>
      <c r="D25" s="365"/>
      <c r="E25" s="366"/>
      <c r="F25" s="365"/>
      <c r="G25" s="366"/>
      <c r="H25" s="365"/>
      <c r="I25" s="366"/>
      <c r="J25" s="365"/>
      <c r="K25" s="366"/>
      <c r="L25" s="365"/>
      <c r="M25" s="366"/>
      <c r="N25" s="365"/>
      <c r="O25" s="366"/>
      <c r="P25" s="365"/>
      <c r="Q25" s="366"/>
      <c r="R25" s="365"/>
      <c r="S25" s="366"/>
      <c r="T25" s="365"/>
      <c r="U25" s="366"/>
      <c r="V25" s="365"/>
      <c r="W25" s="366"/>
      <c r="X25" s="220">
        <f t="shared" si="1"/>
        <v>0</v>
      </c>
      <c r="Y25" s="220">
        <f t="shared" si="2"/>
        <v>0</v>
      </c>
      <c r="Z25" s="270">
        <f t="shared" si="0"/>
        <v>0</v>
      </c>
    </row>
    <row r="26" spans="1:26" ht="24.9" customHeight="1" x14ac:dyDescent="0.25">
      <c r="A26" s="373" t="s">
        <v>62</v>
      </c>
      <c r="B26" s="365"/>
      <c r="C26" s="366"/>
      <c r="D26" s="365"/>
      <c r="E26" s="366"/>
      <c r="F26" s="365"/>
      <c r="G26" s="366"/>
      <c r="H26" s="365"/>
      <c r="I26" s="366"/>
      <c r="J26" s="365"/>
      <c r="K26" s="366"/>
      <c r="L26" s="365"/>
      <c r="M26" s="366"/>
      <c r="N26" s="365"/>
      <c r="O26" s="366"/>
      <c r="P26" s="365"/>
      <c r="Q26" s="366"/>
      <c r="R26" s="365"/>
      <c r="S26" s="366"/>
      <c r="T26" s="365"/>
      <c r="U26" s="366"/>
      <c r="V26" s="365"/>
      <c r="W26" s="366"/>
      <c r="X26" s="220">
        <f t="shared" si="1"/>
        <v>0</v>
      </c>
      <c r="Y26" s="220">
        <f t="shared" si="2"/>
        <v>0</v>
      </c>
      <c r="Z26" s="270">
        <f t="shared" si="0"/>
        <v>0</v>
      </c>
    </row>
    <row r="27" spans="1:26" ht="24.9" customHeight="1" x14ac:dyDescent="0.25">
      <c r="A27" s="373" t="s">
        <v>63</v>
      </c>
      <c r="B27" s="365"/>
      <c r="C27" s="366"/>
      <c r="D27" s="365"/>
      <c r="E27" s="366"/>
      <c r="F27" s="365"/>
      <c r="G27" s="366"/>
      <c r="H27" s="365"/>
      <c r="I27" s="366"/>
      <c r="J27" s="365"/>
      <c r="K27" s="366"/>
      <c r="L27" s="365"/>
      <c r="M27" s="366"/>
      <c r="N27" s="365"/>
      <c r="O27" s="366"/>
      <c r="P27" s="365"/>
      <c r="Q27" s="366"/>
      <c r="R27" s="365"/>
      <c r="S27" s="366"/>
      <c r="T27" s="365"/>
      <c r="U27" s="366"/>
      <c r="V27" s="365"/>
      <c r="W27" s="366"/>
      <c r="X27" s="220">
        <f t="shared" si="1"/>
        <v>0</v>
      </c>
      <c r="Y27" s="220">
        <f t="shared" si="2"/>
        <v>0</v>
      </c>
      <c r="Z27" s="270">
        <f t="shared" si="0"/>
        <v>0</v>
      </c>
    </row>
    <row r="28" spans="1:26" ht="24.9" customHeight="1" x14ac:dyDescent="0.25">
      <c r="A28" s="373" t="s">
        <v>64</v>
      </c>
      <c r="B28" s="365"/>
      <c r="C28" s="366"/>
      <c r="D28" s="365"/>
      <c r="E28" s="366"/>
      <c r="F28" s="365"/>
      <c r="G28" s="366"/>
      <c r="H28" s="365"/>
      <c r="I28" s="366"/>
      <c r="J28" s="365"/>
      <c r="K28" s="366"/>
      <c r="L28" s="365"/>
      <c r="M28" s="366"/>
      <c r="N28" s="365"/>
      <c r="O28" s="366"/>
      <c r="P28" s="365"/>
      <c r="Q28" s="366"/>
      <c r="R28" s="365"/>
      <c r="S28" s="366"/>
      <c r="T28" s="365"/>
      <c r="U28" s="366"/>
      <c r="V28" s="365"/>
      <c r="W28" s="366"/>
      <c r="X28" s="220">
        <f t="shared" si="1"/>
        <v>0</v>
      </c>
      <c r="Y28" s="220">
        <f t="shared" si="2"/>
        <v>0</v>
      </c>
      <c r="Z28" s="270">
        <f t="shared" si="0"/>
        <v>0</v>
      </c>
    </row>
    <row r="29" spans="1:26" ht="24.9" customHeight="1" x14ac:dyDescent="0.25">
      <c r="A29" s="373" t="s">
        <v>65</v>
      </c>
      <c r="B29" s="365"/>
      <c r="C29" s="366"/>
      <c r="D29" s="365"/>
      <c r="E29" s="366"/>
      <c r="F29" s="365"/>
      <c r="G29" s="366"/>
      <c r="H29" s="365"/>
      <c r="I29" s="366"/>
      <c r="J29" s="365"/>
      <c r="K29" s="366"/>
      <c r="L29" s="365"/>
      <c r="M29" s="366"/>
      <c r="N29" s="365"/>
      <c r="O29" s="366"/>
      <c r="P29" s="365"/>
      <c r="Q29" s="366"/>
      <c r="R29" s="365"/>
      <c r="S29" s="366"/>
      <c r="T29" s="365"/>
      <c r="U29" s="366"/>
      <c r="V29" s="365"/>
      <c r="W29" s="366"/>
      <c r="X29" s="220">
        <f t="shared" si="1"/>
        <v>0</v>
      </c>
      <c r="Y29" s="220">
        <f t="shared" si="2"/>
        <v>0</v>
      </c>
      <c r="Z29" s="270">
        <f t="shared" si="0"/>
        <v>0</v>
      </c>
    </row>
    <row r="30" spans="1:26" ht="24.9" customHeight="1" x14ac:dyDescent="0.25">
      <c r="A30" s="373" t="s">
        <v>66</v>
      </c>
      <c r="B30" s="365"/>
      <c r="C30" s="366"/>
      <c r="D30" s="365"/>
      <c r="E30" s="366"/>
      <c r="F30" s="365"/>
      <c r="G30" s="366"/>
      <c r="H30" s="365"/>
      <c r="I30" s="366"/>
      <c r="J30" s="365"/>
      <c r="K30" s="366"/>
      <c r="L30" s="365"/>
      <c r="M30" s="366"/>
      <c r="N30" s="365"/>
      <c r="O30" s="366"/>
      <c r="P30" s="365"/>
      <c r="Q30" s="366"/>
      <c r="R30" s="365"/>
      <c r="S30" s="366"/>
      <c r="T30" s="365"/>
      <c r="U30" s="366"/>
      <c r="V30" s="365"/>
      <c r="W30" s="366"/>
      <c r="X30" s="220">
        <f t="shared" si="1"/>
        <v>0</v>
      </c>
      <c r="Y30" s="220">
        <f t="shared" si="2"/>
        <v>0</v>
      </c>
      <c r="Z30" s="270">
        <f t="shared" si="0"/>
        <v>0</v>
      </c>
    </row>
    <row r="31" spans="1:26" ht="24.9" customHeight="1" x14ac:dyDescent="0.25">
      <c r="A31" s="373" t="s">
        <v>67</v>
      </c>
      <c r="B31" s="365"/>
      <c r="C31" s="366"/>
      <c r="D31" s="365"/>
      <c r="E31" s="366"/>
      <c r="F31" s="365"/>
      <c r="G31" s="366"/>
      <c r="H31" s="365"/>
      <c r="I31" s="366"/>
      <c r="J31" s="365"/>
      <c r="K31" s="366"/>
      <c r="L31" s="365"/>
      <c r="M31" s="366"/>
      <c r="N31" s="365"/>
      <c r="O31" s="366"/>
      <c r="P31" s="365"/>
      <c r="Q31" s="366"/>
      <c r="R31" s="365"/>
      <c r="S31" s="366"/>
      <c r="T31" s="365"/>
      <c r="U31" s="366"/>
      <c r="V31" s="365"/>
      <c r="W31" s="366"/>
      <c r="X31" s="220">
        <f t="shared" si="1"/>
        <v>0</v>
      </c>
      <c r="Y31" s="220">
        <f t="shared" si="2"/>
        <v>0</v>
      </c>
      <c r="Z31" s="270">
        <f t="shared" si="0"/>
        <v>0</v>
      </c>
    </row>
    <row r="32" spans="1:26" ht="24.9" customHeight="1" x14ac:dyDescent="0.25">
      <c r="A32" s="373" t="s">
        <v>68</v>
      </c>
      <c r="B32" s="365"/>
      <c r="C32" s="366"/>
      <c r="D32" s="365"/>
      <c r="E32" s="366"/>
      <c r="F32" s="365"/>
      <c r="G32" s="366"/>
      <c r="H32" s="365"/>
      <c r="I32" s="366"/>
      <c r="J32" s="365"/>
      <c r="K32" s="366"/>
      <c r="L32" s="365"/>
      <c r="M32" s="366"/>
      <c r="N32" s="365"/>
      <c r="O32" s="366"/>
      <c r="P32" s="365"/>
      <c r="Q32" s="366"/>
      <c r="R32" s="365"/>
      <c r="S32" s="366"/>
      <c r="T32" s="365"/>
      <c r="U32" s="366"/>
      <c r="V32" s="365"/>
      <c r="W32" s="366"/>
      <c r="X32" s="220">
        <f t="shared" si="1"/>
        <v>0</v>
      </c>
      <c r="Y32" s="220">
        <f t="shared" si="2"/>
        <v>0</v>
      </c>
      <c r="Z32" s="270">
        <f t="shared" si="0"/>
        <v>0</v>
      </c>
    </row>
    <row r="33" spans="1:26" ht="24.9" customHeight="1" x14ac:dyDescent="0.25">
      <c r="A33" s="373" t="s">
        <v>419</v>
      </c>
      <c r="B33" s="365"/>
      <c r="C33" s="366"/>
      <c r="D33" s="365"/>
      <c r="E33" s="366"/>
      <c r="F33" s="365"/>
      <c r="G33" s="366"/>
      <c r="H33" s="365"/>
      <c r="I33" s="366"/>
      <c r="J33" s="365"/>
      <c r="K33" s="366"/>
      <c r="L33" s="365"/>
      <c r="M33" s="366"/>
      <c r="N33" s="365"/>
      <c r="O33" s="366"/>
      <c r="P33" s="365"/>
      <c r="Q33" s="366"/>
      <c r="R33" s="365"/>
      <c r="S33" s="366"/>
      <c r="T33" s="365"/>
      <c r="U33" s="366"/>
      <c r="V33" s="365"/>
      <c r="W33" s="366"/>
      <c r="X33" s="220">
        <f t="shared" si="1"/>
        <v>0</v>
      </c>
      <c r="Y33" s="220">
        <f t="shared" si="2"/>
        <v>0</v>
      </c>
      <c r="Z33" s="270">
        <f t="shared" si="0"/>
        <v>0</v>
      </c>
    </row>
    <row r="34" spans="1:26" ht="24.9" customHeight="1" x14ac:dyDescent="0.25">
      <c r="A34" s="373" t="s">
        <v>420</v>
      </c>
      <c r="B34" s="365"/>
      <c r="C34" s="366"/>
      <c r="D34" s="365"/>
      <c r="E34" s="366"/>
      <c r="F34" s="365"/>
      <c r="G34" s="366"/>
      <c r="H34" s="365"/>
      <c r="I34" s="366"/>
      <c r="J34" s="365"/>
      <c r="K34" s="366"/>
      <c r="L34" s="365"/>
      <c r="M34" s="366"/>
      <c r="N34" s="365"/>
      <c r="O34" s="366"/>
      <c r="P34" s="365"/>
      <c r="Q34" s="366"/>
      <c r="R34" s="365"/>
      <c r="S34" s="366"/>
      <c r="T34" s="365"/>
      <c r="U34" s="366"/>
      <c r="V34" s="365"/>
      <c r="W34" s="366"/>
      <c r="X34" s="220">
        <f t="shared" si="1"/>
        <v>0</v>
      </c>
      <c r="Y34" s="220">
        <f t="shared" si="2"/>
        <v>0</v>
      </c>
      <c r="Z34" s="270">
        <f t="shared" si="0"/>
        <v>0</v>
      </c>
    </row>
    <row r="35" spans="1:26" ht="24.9" customHeight="1" x14ac:dyDescent="0.25">
      <c r="A35" s="373" t="s">
        <v>421</v>
      </c>
      <c r="B35" s="365"/>
      <c r="C35" s="366"/>
      <c r="D35" s="365"/>
      <c r="E35" s="366"/>
      <c r="F35" s="365"/>
      <c r="G35" s="366"/>
      <c r="H35" s="365"/>
      <c r="I35" s="366"/>
      <c r="J35" s="365"/>
      <c r="K35" s="366"/>
      <c r="L35" s="365"/>
      <c r="M35" s="366"/>
      <c r="N35" s="365"/>
      <c r="O35" s="366"/>
      <c r="P35" s="365"/>
      <c r="Q35" s="366"/>
      <c r="R35" s="365"/>
      <c r="S35" s="366"/>
      <c r="T35" s="365"/>
      <c r="U35" s="366"/>
      <c r="V35" s="365"/>
      <c r="W35" s="366"/>
      <c r="X35" s="220">
        <f t="shared" si="1"/>
        <v>0</v>
      </c>
      <c r="Y35" s="220">
        <f t="shared" si="2"/>
        <v>0</v>
      </c>
      <c r="Z35" s="270">
        <f t="shared" si="0"/>
        <v>0</v>
      </c>
    </row>
    <row r="36" spans="1:26" ht="24.9" customHeight="1" x14ac:dyDescent="0.25">
      <c r="A36" s="373" t="s">
        <v>69</v>
      </c>
      <c r="B36" s="365"/>
      <c r="C36" s="366"/>
      <c r="D36" s="365"/>
      <c r="E36" s="366"/>
      <c r="F36" s="365"/>
      <c r="G36" s="366"/>
      <c r="H36" s="365"/>
      <c r="I36" s="366"/>
      <c r="J36" s="365"/>
      <c r="K36" s="366"/>
      <c r="L36" s="365"/>
      <c r="M36" s="366"/>
      <c r="N36" s="365"/>
      <c r="O36" s="366"/>
      <c r="P36" s="365"/>
      <c r="Q36" s="366"/>
      <c r="R36" s="365"/>
      <c r="S36" s="366"/>
      <c r="T36" s="365"/>
      <c r="U36" s="366"/>
      <c r="V36" s="365"/>
      <c r="W36" s="366"/>
      <c r="X36" s="220">
        <f t="shared" si="1"/>
        <v>0</v>
      </c>
      <c r="Y36" s="220">
        <f t="shared" si="2"/>
        <v>0</v>
      </c>
      <c r="Z36" s="270">
        <f t="shared" si="0"/>
        <v>0</v>
      </c>
    </row>
    <row r="37" spans="1:26" ht="24.9" customHeight="1" x14ac:dyDescent="0.25">
      <c r="A37" s="373" t="s">
        <v>422</v>
      </c>
      <c r="B37" s="365"/>
      <c r="C37" s="366"/>
      <c r="D37" s="365"/>
      <c r="E37" s="366"/>
      <c r="F37" s="365"/>
      <c r="G37" s="366"/>
      <c r="H37" s="365"/>
      <c r="I37" s="366"/>
      <c r="J37" s="365"/>
      <c r="K37" s="366"/>
      <c r="L37" s="365"/>
      <c r="M37" s="366"/>
      <c r="N37" s="365"/>
      <c r="O37" s="366"/>
      <c r="P37" s="365"/>
      <c r="Q37" s="366"/>
      <c r="R37" s="365"/>
      <c r="S37" s="366"/>
      <c r="T37" s="365"/>
      <c r="U37" s="366"/>
      <c r="V37" s="365"/>
      <c r="W37" s="366"/>
      <c r="X37" s="220">
        <f t="shared" si="1"/>
        <v>0</v>
      </c>
      <c r="Y37" s="220">
        <f t="shared" si="2"/>
        <v>0</v>
      </c>
      <c r="Z37" s="270">
        <f t="shared" si="0"/>
        <v>0</v>
      </c>
    </row>
    <row r="38" spans="1:26" ht="24.9" customHeight="1" x14ac:dyDescent="0.25">
      <c r="A38" s="373" t="s">
        <v>423</v>
      </c>
      <c r="B38" s="365"/>
      <c r="C38" s="366"/>
      <c r="D38" s="365"/>
      <c r="E38" s="366"/>
      <c r="F38" s="365"/>
      <c r="G38" s="366"/>
      <c r="H38" s="365"/>
      <c r="I38" s="366"/>
      <c r="J38" s="365"/>
      <c r="K38" s="366"/>
      <c r="L38" s="365"/>
      <c r="M38" s="366"/>
      <c r="N38" s="365"/>
      <c r="O38" s="366"/>
      <c r="P38" s="365"/>
      <c r="Q38" s="366"/>
      <c r="R38" s="365"/>
      <c r="S38" s="366"/>
      <c r="T38" s="365"/>
      <c r="U38" s="366"/>
      <c r="V38" s="365"/>
      <c r="W38" s="366"/>
      <c r="X38" s="220">
        <f t="shared" si="1"/>
        <v>0</v>
      </c>
      <c r="Y38" s="220">
        <f t="shared" si="2"/>
        <v>0</v>
      </c>
      <c r="Z38" s="270">
        <f t="shared" si="0"/>
        <v>0</v>
      </c>
    </row>
    <row r="39" spans="1:26" ht="24.9" customHeight="1" x14ac:dyDescent="0.25">
      <c r="A39" s="373" t="s">
        <v>424</v>
      </c>
      <c r="B39" s="365"/>
      <c r="C39" s="366"/>
      <c r="D39" s="365"/>
      <c r="E39" s="366"/>
      <c r="F39" s="365"/>
      <c r="G39" s="366"/>
      <c r="H39" s="365"/>
      <c r="I39" s="366"/>
      <c r="J39" s="365"/>
      <c r="K39" s="366"/>
      <c r="L39" s="365"/>
      <c r="M39" s="366"/>
      <c r="N39" s="365"/>
      <c r="O39" s="366"/>
      <c r="P39" s="365"/>
      <c r="Q39" s="366"/>
      <c r="R39" s="365"/>
      <c r="S39" s="366"/>
      <c r="T39" s="365"/>
      <c r="U39" s="366"/>
      <c r="V39" s="365"/>
      <c r="W39" s="366"/>
      <c r="X39" s="220">
        <f t="shared" si="1"/>
        <v>0</v>
      </c>
      <c r="Y39" s="220">
        <f t="shared" si="2"/>
        <v>0</v>
      </c>
      <c r="Z39" s="270">
        <f t="shared" si="0"/>
        <v>0</v>
      </c>
    </row>
    <row r="40" spans="1:26" ht="24.9" customHeight="1" x14ac:dyDescent="0.25">
      <c r="A40" s="373" t="s">
        <v>70</v>
      </c>
      <c r="B40" s="365"/>
      <c r="C40" s="366"/>
      <c r="D40" s="365"/>
      <c r="E40" s="366"/>
      <c r="F40" s="365"/>
      <c r="G40" s="366"/>
      <c r="H40" s="365"/>
      <c r="I40" s="366"/>
      <c r="J40" s="365"/>
      <c r="K40" s="366"/>
      <c r="L40" s="365"/>
      <c r="M40" s="366"/>
      <c r="N40" s="365"/>
      <c r="O40" s="366"/>
      <c r="P40" s="365"/>
      <c r="Q40" s="366"/>
      <c r="R40" s="365"/>
      <c r="S40" s="366"/>
      <c r="T40" s="365"/>
      <c r="U40" s="366"/>
      <c r="V40" s="365"/>
      <c r="W40" s="366"/>
      <c r="X40" s="220">
        <f t="shared" si="1"/>
        <v>0</v>
      </c>
      <c r="Y40" s="220">
        <f t="shared" si="2"/>
        <v>0</v>
      </c>
      <c r="Z40" s="270">
        <f t="shared" si="0"/>
        <v>0</v>
      </c>
    </row>
    <row r="41" spans="1:26" ht="24.9" customHeight="1" x14ac:dyDescent="0.25">
      <c r="A41" s="373" t="s">
        <v>71</v>
      </c>
      <c r="B41" s="365"/>
      <c r="C41" s="366"/>
      <c r="D41" s="365"/>
      <c r="E41" s="366"/>
      <c r="F41" s="365"/>
      <c r="G41" s="366"/>
      <c r="H41" s="365"/>
      <c r="I41" s="366"/>
      <c r="J41" s="365"/>
      <c r="K41" s="366"/>
      <c r="L41" s="365"/>
      <c r="M41" s="366"/>
      <c r="N41" s="365"/>
      <c r="O41" s="366"/>
      <c r="P41" s="365"/>
      <c r="Q41" s="366"/>
      <c r="R41" s="365"/>
      <c r="S41" s="366"/>
      <c r="T41" s="365"/>
      <c r="U41" s="366"/>
      <c r="V41" s="365"/>
      <c r="W41" s="366"/>
      <c r="X41" s="220">
        <f t="shared" si="1"/>
        <v>0</v>
      </c>
      <c r="Y41" s="220">
        <f t="shared" si="2"/>
        <v>0</v>
      </c>
      <c r="Z41" s="270">
        <f t="shared" si="0"/>
        <v>0</v>
      </c>
    </row>
    <row r="42" spans="1:26" ht="24.9" customHeight="1" x14ac:dyDescent="0.25">
      <c r="A42" s="373" t="s">
        <v>72</v>
      </c>
      <c r="B42" s="365"/>
      <c r="C42" s="366"/>
      <c r="D42" s="365"/>
      <c r="E42" s="366"/>
      <c r="F42" s="365"/>
      <c r="G42" s="366"/>
      <c r="H42" s="365"/>
      <c r="I42" s="366"/>
      <c r="J42" s="365"/>
      <c r="K42" s="366"/>
      <c r="L42" s="365"/>
      <c r="M42" s="366"/>
      <c r="N42" s="365"/>
      <c r="O42" s="366"/>
      <c r="P42" s="365"/>
      <c r="Q42" s="366"/>
      <c r="R42" s="365"/>
      <c r="S42" s="366"/>
      <c r="T42" s="365"/>
      <c r="U42" s="366"/>
      <c r="V42" s="365"/>
      <c r="W42" s="366"/>
      <c r="X42" s="220">
        <f t="shared" si="1"/>
        <v>0</v>
      </c>
      <c r="Y42" s="220">
        <f t="shared" si="2"/>
        <v>0</v>
      </c>
      <c r="Z42" s="270">
        <f t="shared" si="0"/>
        <v>0</v>
      </c>
    </row>
    <row r="43" spans="1:26" ht="24.9" customHeight="1" x14ac:dyDescent="0.25">
      <c r="A43" s="373" t="s">
        <v>73</v>
      </c>
      <c r="B43" s="365"/>
      <c r="C43" s="366"/>
      <c r="D43" s="365"/>
      <c r="E43" s="366"/>
      <c r="F43" s="365"/>
      <c r="G43" s="366"/>
      <c r="H43" s="365"/>
      <c r="I43" s="366"/>
      <c r="J43" s="365"/>
      <c r="K43" s="366"/>
      <c r="L43" s="365"/>
      <c r="M43" s="366"/>
      <c r="N43" s="365"/>
      <c r="O43" s="366"/>
      <c r="P43" s="365"/>
      <c r="Q43" s="366"/>
      <c r="R43" s="365"/>
      <c r="S43" s="366"/>
      <c r="T43" s="365"/>
      <c r="U43" s="366"/>
      <c r="V43" s="365"/>
      <c r="W43" s="366"/>
      <c r="X43" s="220">
        <f t="shared" si="1"/>
        <v>0</v>
      </c>
      <c r="Y43" s="220">
        <f t="shared" si="2"/>
        <v>0</v>
      </c>
      <c r="Z43" s="270">
        <f t="shared" si="0"/>
        <v>0</v>
      </c>
    </row>
    <row r="44" spans="1:26" ht="24.9" customHeight="1" x14ac:dyDescent="0.25">
      <c r="A44" s="373" t="s">
        <v>74</v>
      </c>
      <c r="B44" s="365"/>
      <c r="C44" s="366"/>
      <c r="D44" s="365"/>
      <c r="E44" s="366"/>
      <c r="F44" s="365"/>
      <c r="G44" s="366"/>
      <c r="H44" s="365"/>
      <c r="I44" s="366"/>
      <c r="J44" s="365"/>
      <c r="K44" s="366"/>
      <c r="L44" s="365"/>
      <c r="M44" s="366"/>
      <c r="N44" s="365"/>
      <c r="O44" s="366"/>
      <c r="P44" s="365"/>
      <c r="Q44" s="366"/>
      <c r="R44" s="365"/>
      <c r="S44" s="366"/>
      <c r="T44" s="365"/>
      <c r="U44" s="366"/>
      <c r="V44" s="365"/>
      <c r="W44" s="366"/>
      <c r="X44" s="220">
        <f t="shared" si="1"/>
        <v>0</v>
      </c>
      <c r="Y44" s="220">
        <f t="shared" si="2"/>
        <v>0</v>
      </c>
      <c r="Z44" s="270">
        <f t="shared" si="0"/>
        <v>0</v>
      </c>
    </row>
    <row r="45" spans="1:26" ht="24.9" customHeight="1" x14ac:dyDescent="0.25">
      <c r="A45" s="373" t="s">
        <v>425</v>
      </c>
      <c r="B45" s="365"/>
      <c r="C45" s="366"/>
      <c r="D45" s="365"/>
      <c r="E45" s="366"/>
      <c r="F45" s="365"/>
      <c r="G45" s="366"/>
      <c r="H45" s="365"/>
      <c r="I45" s="366"/>
      <c r="J45" s="365"/>
      <c r="K45" s="366"/>
      <c r="L45" s="365"/>
      <c r="M45" s="366"/>
      <c r="N45" s="365"/>
      <c r="O45" s="366"/>
      <c r="P45" s="365"/>
      <c r="Q45" s="366"/>
      <c r="R45" s="365"/>
      <c r="S45" s="366"/>
      <c r="T45" s="365"/>
      <c r="U45" s="366"/>
      <c r="V45" s="365"/>
      <c r="W45" s="366"/>
      <c r="X45" s="220">
        <f t="shared" si="1"/>
        <v>0</v>
      </c>
      <c r="Y45" s="220">
        <f t="shared" si="2"/>
        <v>0</v>
      </c>
      <c r="Z45" s="270">
        <f t="shared" si="0"/>
        <v>0</v>
      </c>
    </row>
    <row r="46" spans="1:26" ht="24.9" customHeight="1" x14ac:dyDescent="0.25">
      <c r="A46" s="373" t="s">
        <v>75</v>
      </c>
      <c r="B46" s="365"/>
      <c r="C46" s="366"/>
      <c r="D46" s="365"/>
      <c r="E46" s="366"/>
      <c r="F46" s="365"/>
      <c r="G46" s="366"/>
      <c r="H46" s="365"/>
      <c r="I46" s="366"/>
      <c r="J46" s="365"/>
      <c r="K46" s="366"/>
      <c r="L46" s="365"/>
      <c r="M46" s="366"/>
      <c r="N46" s="365"/>
      <c r="O46" s="366"/>
      <c r="P46" s="365"/>
      <c r="Q46" s="366"/>
      <c r="R46" s="365"/>
      <c r="S46" s="366"/>
      <c r="T46" s="365"/>
      <c r="U46" s="366"/>
      <c r="V46" s="365"/>
      <c r="W46" s="366"/>
      <c r="X46" s="220">
        <f t="shared" si="1"/>
        <v>0</v>
      </c>
      <c r="Y46" s="220">
        <f t="shared" si="2"/>
        <v>0</v>
      </c>
      <c r="Z46" s="270">
        <f t="shared" si="0"/>
        <v>0</v>
      </c>
    </row>
    <row r="47" spans="1:26" ht="24.9" customHeight="1" x14ac:dyDescent="0.25">
      <c r="A47" s="373" t="s">
        <v>76</v>
      </c>
      <c r="B47" s="365"/>
      <c r="C47" s="366"/>
      <c r="D47" s="365"/>
      <c r="E47" s="366"/>
      <c r="F47" s="365"/>
      <c r="G47" s="366"/>
      <c r="H47" s="365"/>
      <c r="I47" s="366"/>
      <c r="J47" s="365"/>
      <c r="K47" s="366"/>
      <c r="L47" s="365"/>
      <c r="M47" s="366"/>
      <c r="N47" s="365"/>
      <c r="O47" s="366"/>
      <c r="P47" s="365"/>
      <c r="Q47" s="366"/>
      <c r="R47" s="365"/>
      <c r="S47" s="366"/>
      <c r="T47" s="365"/>
      <c r="U47" s="366"/>
      <c r="V47" s="365"/>
      <c r="W47" s="366"/>
      <c r="X47" s="220">
        <f>B47+D47+F47+H47+J47+L47+N47+P47+R47+T47+V47</f>
        <v>0</v>
      </c>
      <c r="Y47" s="220">
        <f>C47+E47+G47+I47+K47+M47+O47+Q47+S47+U47+W47</f>
        <v>0</v>
      </c>
      <c r="Z47" s="271">
        <f t="shared" si="0"/>
        <v>0</v>
      </c>
    </row>
    <row r="48" spans="1:26" ht="15" customHeight="1" x14ac:dyDescent="0.25">
      <c r="A48" s="213" t="s">
        <v>77</v>
      </c>
      <c r="B48" s="272">
        <f t="shared" ref="B48:W48" si="3">SUM(B4:B47)</f>
        <v>0</v>
      </c>
      <c r="C48" s="272">
        <f t="shared" si="3"/>
        <v>0</v>
      </c>
      <c r="D48" s="272">
        <f t="shared" si="3"/>
        <v>0</v>
      </c>
      <c r="E48" s="272">
        <f t="shared" si="3"/>
        <v>0</v>
      </c>
      <c r="F48" s="272">
        <f t="shared" si="3"/>
        <v>0</v>
      </c>
      <c r="G48" s="272">
        <f t="shared" si="3"/>
        <v>0</v>
      </c>
      <c r="H48" s="272">
        <f t="shared" si="3"/>
        <v>0</v>
      </c>
      <c r="I48" s="272">
        <f t="shared" si="3"/>
        <v>0</v>
      </c>
      <c r="J48" s="272">
        <f t="shared" si="3"/>
        <v>42</v>
      </c>
      <c r="K48" s="272">
        <f t="shared" si="3"/>
        <v>79</v>
      </c>
      <c r="L48" s="272">
        <f t="shared" si="3"/>
        <v>36</v>
      </c>
      <c r="M48" s="272">
        <f t="shared" si="3"/>
        <v>49</v>
      </c>
      <c r="N48" s="272">
        <f t="shared" si="3"/>
        <v>0</v>
      </c>
      <c r="O48" s="272">
        <f t="shared" si="3"/>
        <v>0</v>
      </c>
      <c r="P48" s="272">
        <f t="shared" si="3"/>
        <v>1</v>
      </c>
      <c r="Q48" s="272">
        <f t="shared" si="3"/>
        <v>5</v>
      </c>
      <c r="R48" s="272">
        <f>SUM(R4:R47)</f>
        <v>0</v>
      </c>
      <c r="S48" s="272">
        <f>SUM(S4:S47)</f>
        <v>0</v>
      </c>
      <c r="T48" s="272">
        <f>SUM(T4:T47)</f>
        <v>0</v>
      </c>
      <c r="U48" s="272">
        <f>SUM(U4:U47)</f>
        <v>0</v>
      </c>
      <c r="V48" s="272">
        <f t="shared" si="3"/>
        <v>0</v>
      </c>
      <c r="W48" s="272">
        <f t="shared" si="3"/>
        <v>0</v>
      </c>
      <c r="X48" s="273">
        <f>SUM(X4:X47)</f>
        <v>79</v>
      </c>
      <c r="Y48" s="273">
        <f>SUM(Y4:Y47)</f>
        <v>133</v>
      </c>
      <c r="Z48" s="272">
        <f>X48+Y48</f>
        <v>212</v>
      </c>
    </row>
    <row r="49" spans="1:26" ht="9.9" customHeight="1" x14ac:dyDescent="0.35">
      <c r="A49" s="529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2"/>
      <c r="Y49" s="53"/>
      <c r="Z49" s="51"/>
    </row>
    <row r="50" spans="1:26" ht="15" customHeight="1" x14ac:dyDescent="0.35">
      <c r="A50" s="68" t="s">
        <v>78</v>
      </c>
      <c r="B50" s="215" t="s">
        <v>42</v>
      </c>
      <c r="C50" s="215" t="s">
        <v>43</v>
      </c>
      <c r="D50" s="215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" customHeight="1" x14ac:dyDescent="0.35">
      <c r="A51" s="217" t="s">
        <v>79</v>
      </c>
      <c r="B51" s="369"/>
      <c r="C51" s="356"/>
      <c r="D51" s="274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" customHeight="1" x14ac:dyDescent="0.35">
      <c r="A52" s="218" t="s">
        <v>80</v>
      </c>
      <c r="B52" s="370"/>
      <c r="C52" s="358"/>
      <c r="D52" s="275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35">
      <c r="A53" s="215" t="s">
        <v>77</v>
      </c>
      <c r="B53" s="276">
        <f>SUM(B51:B52)</f>
        <v>0</v>
      </c>
      <c r="C53" s="276">
        <f>SUM(C51:C52)</f>
        <v>0</v>
      </c>
      <c r="D53" s="276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" customHeight="1" x14ac:dyDescent="0.3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5" t="s">
        <v>426</v>
      </c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549</v>
      </c>
      <c r="B57" s="109"/>
      <c r="C57" s="109"/>
      <c r="D57" s="109"/>
      <c r="E57" s="109"/>
      <c r="F57" s="109"/>
      <c r="G57" s="109"/>
      <c r="H57" s="483"/>
      <c r="I57" s="483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89"/>
      <c r="U58" s="89"/>
      <c r="V58" s="59"/>
      <c r="W58" s="59"/>
      <c r="X58" s="60"/>
      <c r="Y58" s="60"/>
      <c r="Z58" s="59"/>
    </row>
    <row r="59" spans="1:26" ht="26.4" customHeight="1" x14ac:dyDescent="0.3">
      <c r="A59" s="528" t="s">
        <v>427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  <c r="N59" s="374"/>
      <c r="O59" s="374"/>
      <c r="P59" s="374"/>
      <c r="Q59" s="374"/>
      <c r="R59" s="374"/>
      <c r="S59" s="374"/>
      <c r="T59" s="89"/>
      <c r="U59" s="89"/>
      <c r="V59" s="59"/>
      <c r="W59" s="59"/>
      <c r="X59" s="60"/>
      <c r="Y59" s="60"/>
      <c r="Z59" s="59"/>
    </row>
    <row r="60" spans="1:26" s="475" customFormat="1" ht="14.25" customHeight="1" x14ac:dyDescent="0.3">
      <c r="A60" s="465" t="s">
        <v>524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374"/>
      <c r="W60" s="374"/>
      <c r="X60" s="89"/>
      <c r="Y60" s="89"/>
      <c r="Z60" s="374"/>
    </row>
    <row r="61" spans="1:26" x14ac:dyDescent="0.35">
      <c r="A61" s="63"/>
    </row>
    <row r="76" spans="1:1" ht="16.2" x14ac:dyDescent="0.35">
      <c r="A76" s="66"/>
    </row>
  </sheetData>
  <sheetProtection algorithmName="SHA-512" hashValue="PgCPTOo8V7SVgDV6F8G+WRiauySrUEtGdYa34GdAm+wooAoayTED8yfgB8DxHPwuBuv71LwWMjOXZHkM5Q4RAg==" saltValue="ISBnXmm0J8cfOvr8gbpHow==" spinCount="100000" sheet="1" selectLockedCells="1"/>
  <mergeCells count="17"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L40" activePane="bottomRight" state="frozen"/>
      <selection pane="topRight"/>
      <selection pane="bottomLeft"/>
      <selection pane="bottomRight" activeCell="P11" sqref="P11"/>
    </sheetView>
  </sheetViews>
  <sheetFormatPr defaultColWidth="9.109375" defaultRowHeight="15" customHeight="1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31" s="67" customFormat="1" ht="30" customHeight="1" x14ac:dyDescent="0.25">
      <c r="A1" s="532" t="s">
        <v>441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3"/>
      <c r="Z1" s="534" t="s">
        <v>83</v>
      </c>
      <c r="AA1" s="535"/>
      <c r="AB1" s="536"/>
    </row>
    <row r="2" spans="1:31" s="53" customFormat="1" ht="19.5" customHeight="1" x14ac:dyDescent="0.35">
      <c r="A2" s="537" t="s">
        <v>84</v>
      </c>
      <c r="B2" s="537" t="s">
        <v>85</v>
      </c>
      <c r="C2" s="537"/>
      <c r="D2" s="537" t="s">
        <v>86</v>
      </c>
      <c r="E2" s="537"/>
      <c r="F2" s="537" t="s">
        <v>87</v>
      </c>
      <c r="G2" s="537"/>
      <c r="H2" s="537" t="s">
        <v>88</v>
      </c>
      <c r="I2" s="537"/>
      <c r="J2" s="537" t="s">
        <v>89</v>
      </c>
      <c r="K2" s="537"/>
      <c r="L2" s="537" t="s">
        <v>90</v>
      </c>
      <c r="M2" s="537"/>
      <c r="N2" s="537" t="s">
        <v>91</v>
      </c>
      <c r="O2" s="537"/>
      <c r="P2" s="537" t="s">
        <v>92</v>
      </c>
      <c r="Q2" s="537"/>
      <c r="R2" s="537" t="s">
        <v>93</v>
      </c>
      <c r="S2" s="537"/>
      <c r="T2" s="537" t="s">
        <v>94</v>
      </c>
      <c r="U2" s="537"/>
      <c r="V2" s="537" t="s">
        <v>95</v>
      </c>
      <c r="W2" s="537"/>
      <c r="X2" s="537" t="s">
        <v>96</v>
      </c>
      <c r="Y2" s="537"/>
      <c r="Z2" s="537" t="s">
        <v>41</v>
      </c>
      <c r="AA2" s="537"/>
      <c r="AB2" s="537" t="s">
        <v>41</v>
      </c>
    </row>
    <row r="3" spans="1:31" s="53" customFormat="1" ht="15" customHeight="1" x14ac:dyDescent="0.3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7"/>
    </row>
    <row r="4" spans="1:31" s="69" customFormat="1" ht="24.9" customHeight="1" x14ac:dyDescent="0.25">
      <c r="A4" s="373" t="s">
        <v>44</v>
      </c>
      <c r="B4" s="363"/>
      <c r="C4" s="36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311"/>
      <c r="U4" s="356"/>
      <c r="V4" s="311"/>
      <c r="W4" s="356"/>
      <c r="X4" s="311"/>
      <c r="Y4" s="356"/>
      <c r="Z4" s="222">
        <f>B4+D4+F4+H4+J4+L4+N4+P4+R4+T4+V4+X4</f>
        <v>0</v>
      </c>
      <c r="AA4" s="222">
        <f>C4+E4+G4+I4+K4+M4+O4+Q4+S4+U4+W4+Y4</f>
        <v>0</v>
      </c>
      <c r="AB4" s="222">
        <f>Z4+AA4</f>
        <v>0</v>
      </c>
      <c r="AC4" s="211">
        <f>'Quadro 1'!X4</f>
        <v>0</v>
      </c>
      <c r="AD4" s="211">
        <f>'Quadro 1'!Y4</f>
        <v>0</v>
      </c>
      <c r="AE4" s="211">
        <f>'Quadro 1'!Z4</f>
        <v>0</v>
      </c>
    </row>
    <row r="5" spans="1:31" s="69" customFormat="1" ht="24.9" customHeight="1" x14ac:dyDescent="0.25">
      <c r="A5" s="373" t="s">
        <v>414</v>
      </c>
      <c r="B5" s="365"/>
      <c r="C5" s="366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313"/>
      <c r="U5" s="357"/>
      <c r="V5" s="313"/>
      <c r="W5" s="357"/>
      <c r="X5" s="313"/>
      <c r="Y5" s="357"/>
      <c r="Z5" s="224">
        <f t="shared" ref="Z5:AA19" si="0">B5+D5+F5+H5+J5+L5+N5+P5+R5+T5+V5+X5</f>
        <v>0</v>
      </c>
      <c r="AA5" s="224">
        <f t="shared" si="0"/>
        <v>0</v>
      </c>
      <c r="AB5" s="224">
        <f>Z5+AA5</f>
        <v>0</v>
      </c>
      <c r="AC5" s="211">
        <f>'Quadro 1'!X5</f>
        <v>0</v>
      </c>
      <c r="AD5" s="211">
        <f>'Quadro 1'!Y5</f>
        <v>0</v>
      </c>
      <c r="AE5" s="211">
        <f>'Quadro 1'!Z5</f>
        <v>0</v>
      </c>
    </row>
    <row r="6" spans="1:31" s="69" customFormat="1" ht="24.9" customHeight="1" x14ac:dyDescent="0.25">
      <c r="A6" s="373" t="s">
        <v>415</v>
      </c>
      <c r="B6" s="365"/>
      <c r="C6" s="366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313"/>
      <c r="U6" s="357"/>
      <c r="V6" s="313"/>
      <c r="W6" s="357"/>
      <c r="X6" s="313"/>
      <c r="Y6" s="357"/>
      <c r="Z6" s="224">
        <f t="shared" si="0"/>
        <v>0</v>
      </c>
      <c r="AA6" s="224">
        <f t="shared" si="0"/>
        <v>0</v>
      </c>
      <c r="AB6" s="224">
        <f t="shared" ref="AB6:AB47" si="1">Z6+AA6</f>
        <v>0</v>
      </c>
      <c r="AC6" s="211">
        <f>'Quadro 1'!X6</f>
        <v>0</v>
      </c>
      <c r="AD6" s="211">
        <f>'Quadro 1'!Y6</f>
        <v>0</v>
      </c>
      <c r="AE6" s="211">
        <f>'Quadro 1'!Z6</f>
        <v>0</v>
      </c>
    </row>
    <row r="7" spans="1:31" s="69" customFormat="1" ht="24.9" customHeight="1" x14ac:dyDescent="0.25">
      <c r="A7" s="373" t="s">
        <v>416</v>
      </c>
      <c r="B7" s="365"/>
      <c r="C7" s="366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313"/>
      <c r="U7" s="357"/>
      <c r="V7" s="313"/>
      <c r="W7" s="357"/>
      <c r="X7" s="313"/>
      <c r="Y7" s="357"/>
      <c r="Z7" s="224">
        <f t="shared" si="0"/>
        <v>0</v>
      </c>
      <c r="AA7" s="224">
        <f t="shared" si="0"/>
        <v>0</v>
      </c>
      <c r="AB7" s="224">
        <f t="shared" si="1"/>
        <v>0</v>
      </c>
      <c r="AC7" s="211">
        <f>'Quadro 1'!X7</f>
        <v>0</v>
      </c>
      <c r="AD7" s="211">
        <f>'Quadro 1'!Y7</f>
        <v>0</v>
      </c>
      <c r="AE7" s="211">
        <f>'Quadro 1'!Z7</f>
        <v>0</v>
      </c>
    </row>
    <row r="8" spans="1:31" s="69" customFormat="1" ht="24.9" customHeight="1" x14ac:dyDescent="0.25">
      <c r="A8" s="373" t="s">
        <v>417</v>
      </c>
      <c r="B8" s="365"/>
      <c r="C8" s="366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/>
      <c r="Q8" s="357"/>
      <c r="R8" s="313"/>
      <c r="S8" s="357">
        <v>1</v>
      </c>
      <c r="T8" s="313"/>
      <c r="U8" s="357"/>
      <c r="V8" s="313"/>
      <c r="W8" s="357"/>
      <c r="X8" s="313"/>
      <c r="Y8" s="357"/>
      <c r="Z8" s="224">
        <f t="shared" si="0"/>
        <v>0</v>
      </c>
      <c r="AA8" s="224">
        <f t="shared" si="0"/>
        <v>1</v>
      </c>
      <c r="AB8" s="224">
        <f t="shared" si="1"/>
        <v>1</v>
      </c>
      <c r="AC8" s="211">
        <f>'Quadro 1'!X8</f>
        <v>0</v>
      </c>
      <c r="AD8" s="211">
        <f>'Quadro 1'!Y8</f>
        <v>1</v>
      </c>
      <c r="AE8" s="211">
        <f>'Quadro 1'!Z8</f>
        <v>1</v>
      </c>
    </row>
    <row r="9" spans="1:31" s="69" customFormat="1" ht="24.9" customHeight="1" x14ac:dyDescent="0.25">
      <c r="A9" s="373" t="s">
        <v>418</v>
      </c>
      <c r="B9" s="365"/>
      <c r="C9" s="366"/>
      <c r="D9" s="313"/>
      <c r="E9" s="357"/>
      <c r="F9" s="313"/>
      <c r="G9" s="357"/>
      <c r="H9" s="313"/>
      <c r="I9" s="357"/>
      <c r="J9" s="313">
        <v>1</v>
      </c>
      <c r="K9" s="357">
        <v>1</v>
      </c>
      <c r="L9" s="313"/>
      <c r="M9" s="357"/>
      <c r="N9" s="313"/>
      <c r="O9" s="357">
        <v>1</v>
      </c>
      <c r="P9" s="313"/>
      <c r="Q9" s="357">
        <v>1</v>
      </c>
      <c r="R9" s="313"/>
      <c r="S9" s="357">
        <v>1</v>
      </c>
      <c r="T9" s="313"/>
      <c r="U9" s="357"/>
      <c r="V9" s="313"/>
      <c r="W9" s="357"/>
      <c r="X9" s="313"/>
      <c r="Y9" s="357"/>
      <c r="Z9" s="224">
        <f t="shared" si="0"/>
        <v>1</v>
      </c>
      <c r="AA9" s="224">
        <f t="shared" si="0"/>
        <v>4</v>
      </c>
      <c r="AB9" s="224">
        <f t="shared" si="1"/>
        <v>5</v>
      </c>
      <c r="AC9" s="211">
        <f>'Quadro 1'!X9</f>
        <v>1</v>
      </c>
      <c r="AD9" s="211">
        <f>'Quadro 1'!Y9</f>
        <v>4</v>
      </c>
      <c r="AE9" s="211">
        <f>'Quadro 1'!Z9</f>
        <v>5</v>
      </c>
    </row>
    <row r="10" spans="1:31" s="69" customFormat="1" ht="24.9" customHeight="1" x14ac:dyDescent="0.25">
      <c r="A10" s="373" t="s">
        <v>45</v>
      </c>
      <c r="B10" s="365"/>
      <c r="C10" s="366"/>
      <c r="D10" s="313"/>
      <c r="E10" s="357"/>
      <c r="F10" s="313">
        <v>1</v>
      </c>
      <c r="G10" s="357"/>
      <c r="H10" s="313">
        <v>1</v>
      </c>
      <c r="I10" s="357">
        <v>1</v>
      </c>
      <c r="J10" s="313">
        <v>3</v>
      </c>
      <c r="K10" s="357">
        <v>3</v>
      </c>
      <c r="L10" s="313">
        <v>1</v>
      </c>
      <c r="M10" s="357">
        <v>5</v>
      </c>
      <c r="N10" s="313"/>
      <c r="O10" s="357">
        <v>7</v>
      </c>
      <c r="P10" s="313">
        <v>1</v>
      </c>
      <c r="Q10" s="357">
        <v>5</v>
      </c>
      <c r="R10" s="313"/>
      <c r="S10" s="357">
        <v>3</v>
      </c>
      <c r="T10" s="313"/>
      <c r="U10" s="357"/>
      <c r="V10" s="313">
        <v>1</v>
      </c>
      <c r="W10" s="357">
        <v>1</v>
      </c>
      <c r="X10" s="313"/>
      <c r="Y10" s="357"/>
      <c r="Z10" s="224">
        <f t="shared" si="0"/>
        <v>8</v>
      </c>
      <c r="AA10" s="224">
        <f t="shared" si="0"/>
        <v>25</v>
      </c>
      <c r="AB10" s="224">
        <f t="shared" si="1"/>
        <v>33</v>
      </c>
      <c r="AC10" s="211">
        <f>'Quadro 1'!X10</f>
        <v>8</v>
      </c>
      <c r="AD10" s="211">
        <f>'Quadro 1'!Y10</f>
        <v>25</v>
      </c>
      <c r="AE10" s="211">
        <f>'Quadro 1'!Z10</f>
        <v>33</v>
      </c>
    </row>
    <row r="11" spans="1:31" s="69" customFormat="1" ht="24.9" customHeight="1" x14ac:dyDescent="0.25">
      <c r="A11" s="373" t="s">
        <v>46</v>
      </c>
      <c r="B11" s="365"/>
      <c r="C11" s="366"/>
      <c r="D11" s="313"/>
      <c r="E11" s="357"/>
      <c r="F11" s="313"/>
      <c r="G11" s="357"/>
      <c r="H11" s="313"/>
      <c r="I11" s="357"/>
      <c r="J11" s="313"/>
      <c r="K11" s="357"/>
      <c r="L11" s="313"/>
      <c r="M11" s="357"/>
      <c r="N11" s="313"/>
      <c r="O11" s="357">
        <v>1</v>
      </c>
      <c r="P11" s="313"/>
      <c r="Q11" s="357">
        <v>1</v>
      </c>
      <c r="R11" s="313"/>
      <c r="S11" s="357"/>
      <c r="T11" s="313"/>
      <c r="U11" s="357">
        <v>6</v>
      </c>
      <c r="V11" s="313"/>
      <c r="W11" s="357"/>
      <c r="X11" s="313"/>
      <c r="Y11" s="357"/>
      <c r="Z11" s="224">
        <f t="shared" si="0"/>
        <v>0</v>
      </c>
      <c r="AA11" s="224">
        <f t="shared" si="0"/>
        <v>8</v>
      </c>
      <c r="AB11" s="224">
        <f t="shared" si="1"/>
        <v>8</v>
      </c>
      <c r="AC11" s="211">
        <f>'Quadro 1'!X11</f>
        <v>0</v>
      </c>
      <c r="AD11" s="211">
        <f>'Quadro 1'!Y11</f>
        <v>8</v>
      </c>
      <c r="AE11" s="211">
        <f>'Quadro 1'!Z11</f>
        <v>8</v>
      </c>
    </row>
    <row r="12" spans="1:31" s="69" customFormat="1" ht="24.9" customHeight="1" x14ac:dyDescent="0.25">
      <c r="A12" s="373" t="s">
        <v>47</v>
      </c>
      <c r="B12" s="365"/>
      <c r="C12" s="366"/>
      <c r="D12" s="313"/>
      <c r="E12" s="357"/>
      <c r="F12" s="313"/>
      <c r="G12" s="357"/>
      <c r="H12" s="313"/>
      <c r="I12" s="357"/>
      <c r="J12" s="313"/>
      <c r="K12" s="357">
        <v>1</v>
      </c>
      <c r="L12" s="313"/>
      <c r="M12" s="357"/>
      <c r="N12" s="313">
        <v>1</v>
      </c>
      <c r="O12" s="357"/>
      <c r="P12" s="313"/>
      <c r="Q12" s="357">
        <v>1</v>
      </c>
      <c r="R12" s="313"/>
      <c r="S12" s="357">
        <v>1</v>
      </c>
      <c r="T12" s="313"/>
      <c r="U12" s="357">
        <v>1</v>
      </c>
      <c r="V12" s="313"/>
      <c r="W12" s="357">
        <v>1</v>
      </c>
      <c r="X12" s="313"/>
      <c r="Y12" s="357"/>
      <c r="Z12" s="224">
        <f t="shared" si="0"/>
        <v>1</v>
      </c>
      <c r="AA12" s="224">
        <f t="shared" si="0"/>
        <v>5</v>
      </c>
      <c r="AB12" s="224">
        <f t="shared" si="1"/>
        <v>6</v>
      </c>
      <c r="AC12" s="211">
        <f>'Quadro 1'!X12</f>
        <v>1</v>
      </c>
      <c r="AD12" s="211">
        <f>'Quadro 1'!Y12</f>
        <v>5</v>
      </c>
      <c r="AE12" s="211">
        <f>'Quadro 1'!Z12</f>
        <v>6</v>
      </c>
    </row>
    <row r="13" spans="1:31" s="69" customFormat="1" ht="24.9" customHeight="1" x14ac:dyDescent="0.25">
      <c r="A13" s="373" t="s">
        <v>48</v>
      </c>
      <c r="B13" s="365"/>
      <c r="C13" s="366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313"/>
      <c r="U13" s="357"/>
      <c r="V13" s="313"/>
      <c r="W13" s="357"/>
      <c r="X13" s="313"/>
      <c r="Y13" s="357"/>
      <c r="Z13" s="224">
        <f t="shared" si="0"/>
        <v>0</v>
      </c>
      <c r="AA13" s="224">
        <f t="shared" si="0"/>
        <v>0</v>
      </c>
      <c r="AB13" s="224">
        <f t="shared" si="1"/>
        <v>0</v>
      </c>
      <c r="AC13" s="211">
        <f>'Quadro 1'!X13</f>
        <v>0</v>
      </c>
      <c r="AD13" s="211">
        <f>'Quadro 1'!Y13</f>
        <v>0</v>
      </c>
      <c r="AE13" s="211">
        <f>'Quadro 1'!Z13</f>
        <v>0</v>
      </c>
    </row>
    <row r="14" spans="1:31" s="69" customFormat="1" ht="24.9" customHeight="1" x14ac:dyDescent="0.25">
      <c r="A14" s="373" t="s">
        <v>49</v>
      </c>
      <c r="B14" s="365"/>
      <c r="C14" s="366"/>
      <c r="D14" s="313"/>
      <c r="E14" s="357"/>
      <c r="F14" s="313"/>
      <c r="G14" s="357"/>
      <c r="H14" s="313"/>
      <c r="I14" s="357"/>
      <c r="J14" s="313"/>
      <c r="K14" s="357"/>
      <c r="L14" s="313">
        <v>1</v>
      </c>
      <c r="M14" s="357"/>
      <c r="N14" s="313">
        <v>1</v>
      </c>
      <c r="O14" s="357"/>
      <c r="P14" s="313"/>
      <c r="Q14" s="357"/>
      <c r="R14" s="313"/>
      <c r="S14" s="357"/>
      <c r="T14" s="313"/>
      <c r="U14" s="357"/>
      <c r="V14" s="313"/>
      <c r="W14" s="357"/>
      <c r="X14" s="313"/>
      <c r="Y14" s="357"/>
      <c r="Z14" s="224">
        <f t="shared" si="0"/>
        <v>2</v>
      </c>
      <c r="AA14" s="224">
        <f t="shared" si="0"/>
        <v>0</v>
      </c>
      <c r="AB14" s="224">
        <f t="shared" si="1"/>
        <v>2</v>
      </c>
      <c r="AC14" s="211">
        <f>'Quadro 1'!X14</f>
        <v>2</v>
      </c>
      <c r="AD14" s="211">
        <f>'Quadro 1'!Y14</f>
        <v>0</v>
      </c>
      <c r="AE14" s="211">
        <f>'Quadro 1'!Z14</f>
        <v>2</v>
      </c>
    </row>
    <row r="15" spans="1:31" s="69" customFormat="1" ht="24.9" customHeight="1" x14ac:dyDescent="0.25">
      <c r="A15" s="373" t="s">
        <v>50</v>
      </c>
      <c r="B15" s="365"/>
      <c r="C15" s="366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313"/>
      <c r="U15" s="357"/>
      <c r="V15" s="313"/>
      <c r="W15" s="357"/>
      <c r="X15" s="313"/>
      <c r="Y15" s="357"/>
      <c r="Z15" s="224">
        <f t="shared" si="0"/>
        <v>0</v>
      </c>
      <c r="AA15" s="224">
        <f t="shared" si="0"/>
        <v>0</v>
      </c>
      <c r="AB15" s="224">
        <f t="shared" si="1"/>
        <v>0</v>
      </c>
      <c r="AC15" s="211">
        <f>'Quadro 1'!X15</f>
        <v>0</v>
      </c>
      <c r="AD15" s="211">
        <f>'Quadro 1'!Y15</f>
        <v>0</v>
      </c>
      <c r="AE15" s="211">
        <f>'Quadro 1'!Z15</f>
        <v>0</v>
      </c>
    </row>
    <row r="16" spans="1:31" s="69" customFormat="1" ht="24.9" customHeight="1" x14ac:dyDescent="0.25">
      <c r="A16" s="373" t="s">
        <v>51</v>
      </c>
      <c r="B16" s="365"/>
      <c r="C16" s="366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313"/>
      <c r="U16" s="357"/>
      <c r="V16" s="313"/>
      <c r="W16" s="357"/>
      <c r="X16" s="313"/>
      <c r="Y16" s="357"/>
      <c r="Z16" s="224">
        <f t="shared" si="0"/>
        <v>0</v>
      </c>
      <c r="AA16" s="224">
        <f t="shared" si="0"/>
        <v>0</v>
      </c>
      <c r="AB16" s="224">
        <f t="shared" si="1"/>
        <v>0</v>
      </c>
      <c r="AC16" s="211">
        <f>'Quadro 1'!X16</f>
        <v>0</v>
      </c>
      <c r="AD16" s="211">
        <f>'Quadro 1'!Y16</f>
        <v>0</v>
      </c>
      <c r="AE16" s="211">
        <f>'Quadro 1'!Z16</f>
        <v>0</v>
      </c>
    </row>
    <row r="17" spans="1:31" s="69" customFormat="1" ht="24.9" customHeight="1" x14ac:dyDescent="0.25">
      <c r="A17" s="373" t="s">
        <v>509</v>
      </c>
      <c r="B17" s="365"/>
      <c r="C17" s="366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313"/>
      <c r="U17" s="357"/>
      <c r="V17" s="313"/>
      <c r="W17" s="357"/>
      <c r="X17" s="313"/>
      <c r="Y17" s="357"/>
      <c r="Z17" s="224">
        <f t="shared" si="0"/>
        <v>0</v>
      </c>
      <c r="AA17" s="224">
        <f t="shared" si="0"/>
        <v>0</v>
      </c>
      <c r="AB17" s="224">
        <f t="shared" si="1"/>
        <v>0</v>
      </c>
      <c r="AC17" s="211">
        <f>'Quadro 1'!X17</f>
        <v>0</v>
      </c>
      <c r="AD17" s="211">
        <f>'Quadro 1'!Y17</f>
        <v>0</v>
      </c>
      <c r="AE17" s="211">
        <f>'Quadro 1'!Z17</f>
        <v>0</v>
      </c>
    </row>
    <row r="18" spans="1:31" s="69" customFormat="1" ht="24.9" customHeight="1" x14ac:dyDescent="0.25">
      <c r="A18" s="373" t="s">
        <v>54</v>
      </c>
      <c r="B18" s="365"/>
      <c r="C18" s="366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313"/>
      <c r="U18" s="357"/>
      <c r="V18" s="313"/>
      <c r="W18" s="357"/>
      <c r="X18" s="313"/>
      <c r="Y18" s="357"/>
      <c r="Z18" s="224">
        <f t="shared" si="0"/>
        <v>0</v>
      </c>
      <c r="AA18" s="224">
        <f t="shared" si="0"/>
        <v>0</v>
      </c>
      <c r="AB18" s="224">
        <f t="shared" si="1"/>
        <v>0</v>
      </c>
      <c r="AC18" s="211">
        <f>'Quadro 1'!X18</f>
        <v>0</v>
      </c>
      <c r="AD18" s="211">
        <f>'Quadro 1'!Y18</f>
        <v>0</v>
      </c>
      <c r="AE18" s="211">
        <f>'Quadro 1'!Z18</f>
        <v>0</v>
      </c>
    </row>
    <row r="19" spans="1:31" s="69" customFormat="1" ht="24.9" customHeight="1" x14ac:dyDescent="0.25">
      <c r="A19" s="373" t="s">
        <v>55</v>
      </c>
      <c r="B19" s="365"/>
      <c r="C19" s="366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313"/>
      <c r="U19" s="357"/>
      <c r="V19" s="313"/>
      <c r="W19" s="357"/>
      <c r="X19" s="313"/>
      <c r="Y19" s="357"/>
      <c r="Z19" s="224">
        <f t="shared" si="0"/>
        <v>0</v>
      </c>
      <c r="AA19" s="224">
        <f t="shared" si="0"/>
        <v>0</v>
      </c>
      <c r="AB19" s="224">
        <f t="shared" si="1"/>
        <v>0</v>
      </c>
      <c r="AC19" s="211">
        <f>'Quadro 1'!X19</f>
        <v>0</v>
      </c>
      <c r="AD19" s="211">
        <f>'Quadro 1'!Y19</f>
        <v>0</v>
      </c>
      <c r="AE19" s="211">
        <f>'Quadro 1'!Z19</f>
        <v>0</v>
      </c>
    </row>
    <row r="20" spans="1:31" s="69" customFormat="1" ht="24.9" customHeight="1" x14ac:dyDescent="0.25">
      <c r="A20" s="373" t="s">
        <v>56</v>
      </c>
      <c r="B20" s="365"/>
      <c r="C20" s="366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313"/>
      <c r="U20" s="357"/>
      <c r="V20" s="313"/>
      <c r="W20" s="357"/>
      <c r="X20" s="313"/>
      <c r="Y20" s="357"/>
      <c r="Z20" s="224">
        <f t="shared" ref="Z20:AA47" si="2">B20+D20+F20+H20+J20+L20+N20+P20+R20+T20+V20+X20</f>
        <v>0</v>
      </c>
      <c r="AA20" s="224">
        <f t="shared" si="2"/>
        <v>0</v>
      </c>
      <c r="AB20" s="224">
        <f t="shared" si="1"/>
        <v>0</v>
      </c>
      <c r="AC20" s="211">
        <f>'Quadro 1'!X20</f>
        <v>0</v>
      </c>
      <c r="AD20" s="211">
        <f>'Quadro 1'!Y20</f>
        <v>0</v>
      </c>
      <c r="AE20" s="211">
        <f>'Quadro 1'!Z20</f>
        <v>0</v>
      </c>
    </row>
    <row r="21" spans="1:31" s="69" customFormat="1" ht="24.9" customHeight="1" x14ac:dyDescent="0.25">
      <c r="A21" s="373" t="s">
        <v>57</v>
      </c>
      <c r="B21" s="365"/>
      <c r="C21" s="366"/>
      <c r="D21" s="313"/>
      <c r="E21" s="357"/>
      <c r="F21" s="313">
        <v>1</v>
      </c>
      <c r="G21" s="357">
        <v>2</v>
      </c>
      <c r="H21" s="313">
        <v>2</v>
      </c>
      <c r="I21" s="357">
        <v>2</v>
      </c>
      <c r="J21" s="313">
        <v>6</v>
      </c>
      <c r="K21" s="357">
        <v>9</v>
      </c>
      <c r="L21" s="313">
        <v>15</v>
      </c>
      <c r="M21" s="357">
        <v>21</v>
      </c>
      <c r="N21" s="313">
        <v>8</v>
      </c>
      <c r="O21" s="357">
        <v>22</v>
      </c>
      <c r="P21" s="313">
        <v>7</v>
      </c>
      <c r="Q21" s="357">
        <v>14</v>
      </c>
      <c r="R21" s="313">
        <v>16</v>
      </c>
      <c r="S21" s="357">
        <v>6</v>
      </c>
      <c r="T21" s="313">
        <v>9</v>
      </c>
      <c r="U21" s="357">
        <v>13</v>
      </c>
      <c r="V21" s="313">
        <v>3</v>
      </c>
      <c r="W21" s="357">
        <v>1</v>
      </c>
      <c r="X21" s="313"/>
      <c r="Y21" s="357"/>
      <c r="Z21" s="224">
        <f t="shared" si="2"/>
        <v>67</v>
      </c>
      <c r="AA21" s="224">
        <f t="shared" si="2"/>
        <v>90</v>
      </c>
      <c r="AB21" s="224">
        <f t="shared" si="1"/>
        <v>157</v>
      </c>
      <c r="AC21" s="211">
        <f>'Quadro 1'!X21</f>
        <v>67</v>
      </c>
      <c r="AD21" s="211">
        <f>'Quadro 1'!Y21</f>
        <v>90</v>
      </c>
      <c r="AE21" s="211">
        <f>'Quadro 1'!Z21</f>
        <v>157</v>
      </c>
    </row>
    <row r="22" spans="1:31" s="69" customFormat="1" ht="24.9" customHeight="1" x14ac:dyDescent="0.25">
      <c r="A22" s="373" t="s">
        <v>58</v>
      </c>
      <c r="B22" s="365"/>
      <c r="C22" s="366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313"/>
      <c r="U22" s="357"/>
      <c r="V22" s="313"/>
      <c r="W22" s="357"/>
      <c r="X22" s="313"/>
      <c r="Y22" s="357"/>
      <c r="Z22" s="224">
        <f t="shared" si="2"/>
        <v>0</v>
      </c>
      <c r="AA22" s="224">
        <f t="shared" si="2"/>
        <v>0</v>
      </c>
      <c r="AB22" s="224">
        <f t="shared" si="1"/>
        <v>0</v>
      </c>
      <c r="AC22" s="211">
        <f>'Quadro 1'!X22</f>
        <v>0</v>
      </c>
      <c r="AD22" s="211">
        <f>'Quadro 1'!Y22</f>
        <v>0</v>
      </c>
      <c r="AE22" s="211">
        <f>'Quadro 1'!Z22</f>
        <v>0</v>
      </c>
    </row>
    <row r="23" spans="1:31" s="69" customFormat="1" ht="24.9" customHeight="1" x14ac:dyDescent="0.25">
      <c r="A23" s="373" t="s">
        <v>59</v>
      </c>
      <c r="B23" s="365"/>
      <c r="C23" s="366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313"/>
      <c r="U23" s="357"/>
      <c r="V23" s="313"/>
      <c r="W23" s="357"/>
      <c r="X23" s="313"/>
      <c r="Y23" s="357"/>
      <c r="Z23" s="224">
        <f t="shared" si="2"/>
        <v>0</v>
      </c>
      <c r="AA23" s="224">
        <f t="shared" si="2"/>
        <v>0</v>
      </c>
      <c r="AB23" s="224">
        <f t="shared" si="1"/>
        <v>0</v>
      </c>
      <c r="AC23" s="211">
        <f>'Quadro 1'!X23</f>
        <v>0</v>
      </c>
      <c r="AD23" s="211">
        <f>'Quadro 1'!Y23</f>
        <v>0</v>
      </c>
      <c r="AE23" s="211">
        <f>'Quadro 1'!Z23</f>
        <v>0</v>
      </c>
    </row>
    <row r="24" spans="1:31" s="69" customFormat="1" ht="24.9" customHeight="1" x14ac:dyDescent="0.25">
      <c r="A24" s="373" t="s">
        <v>60</v>
      </c>
      <c r="B24" s="365"/>
      <c r="C24" s="366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313"/>
      <c r="U24" s="357"/>
      <c r="V24" s="313"/>
      <c r="W24" s="357"/>
      <c r="X24" s="313"/>
      <c r="Y24" s="357"/>
      <c r="Z24" s="224">
        <f t="shared" si="2"/>
        <v>0</v>
      </c>
      <c r="AA24" s="224">
        <f t="shared" si="2"/>
        <v>0</v>
      </c>
      <c r="AB24" s="224">
        <f t="shared" si="1"/>
        <v>0</v>
      </c>
      <c r="AC24" s="211">
        <f>'Quadro 1'!X24</f>
        <v>0</v>
      </c>
      <c r="AD24" s="211">
        <f>'Quadro 1'!Y24</f>
        <v>0</v>
      </c>
      <c r="AE24" s="211">
        <f>'Quadro 1'!Z24</f>
        <v>0</v>
      </c>
    </row>
    <row r="25" spans="1:31" s="69" customFormat="1" ht="24.9" customHeight="1" x14ac:dyDescent="0.25">
      <c r="A25" s="373" t="s">
        <v>61</v>
      </c>
      <c r="B25" s="365"/>
      <c r="C25" s="366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313"/>
      <c r="U25" s="357"/>
      <c r="V25" s="313"/>
      <c r="W25" s="357"/>
      <c r="X25" s="313"/>
      <c r="Y25" s="357"/>
      <c r="Z25" s="224">
        <f t="shared" si="2"/>
        <v>0</v>
      </c>
      <c r="AA25" s="224">
        <f t="shared" si="2"/>
        <v>0</v>
      </c>
      <c r="AB25" s="224">
        <f t="shared" si="1"/>
        <v>0</v>
      </c>
      <c r="AC25" s="211">
        <f>'Quadro 1'!X25</f>
        <v>0</v>
      </c>
      <c r="AD25" s="211">
        <f>'Quadro 1'!Y25</f>
        <v>0</v>
      </c>
      <c r="AE25" s="211">
        <f>'Quadro 1'!Z25</f>
        <v>0</v>
      </c>
    </row>
    <row r="26" spans="1:31" s="69" customFormat="1" ht="24.9" customHeight="1" x14ac:dyDescent="0.25">
      <c r="A26" s="373" t="s">
        <v>62</v>
      </c>
      <c r="B26" s="365"/>
      <c r="C26" s="366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313"/>
      <c r="U26" s="357"/>
      <c r="V26" s="313"/>
      <c r="W26" s="357"/>
      <c r="X26" s="313"/>
      <c r="Y26" s="357"/>
      <c r="Z26" s="224">
        <f t="shared" si="2"/>
        <v>0</v>
      </c>
      <c r="AA26" s="224">
        <f t="shared" si="2"/>
        <v>0</v>
      </c>
      <c r="AB26" s="224">
        <f t="shared" si="1"/>
        <v>0</v>
      </c>
      <c r="AC26" s="211">
        <f>'Quadro 1'!X26</f>
        <v>0</v>
      </c>
      <c r="AD26" s="211">
        <f>'Quadro 1'!Y26</f>
        <v>0</v>
      </c>
      <c r="AE26" s="211">
        <f>'Quadro 1'!Z26</f>
        <v>0</v>
      </c>
    </row>
    <row r="27" spans="1:31" s="69" customFormat="1" ht="24.9" customHeight="1" x14ac:dyDescent="0.25">
      <c r="A27" s="373" t="s">
        <v>63</v>
      </c>
      <c r="B27" s="365"/>
      <c r="C27" s="366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313"/>
      <c r="U27" s="357"/>
      <c r="V27" s="313"/>
      <c r="W27" s="357"/>
      <c r="X27" s="313"/>
      <c r="Y27" s="357"/>
      <c r="Z27" s="224">
        <f t="shared" si="2"/>
        <v>0</v>
      </c>
      <c r="AA27" s="224">
        <f t="shared" si="2"/>
        <v>0</v>
      </c>
      <c r="AB27" s="224">
        <f t="shared" si="1"/>
        <v>0</v>
      </c>
      <c r="AC27" s="211">
        <f>'Quadro 1'!X27</f>
        <v>0</v>
      </c>
      <c r="AD27" s="211">
        <f>'Quadro 1'!Y27</f>
        <v>0</v>
      </c>
      <c r="AE27" s="211">
        <f>'Quadro 1'!Z27</f>
        <v>0</v>
      </c>
    </row>
    <row r="28" spans="1:31" s="69" customFormat="1" ht="24.9" customHeight="1" x14ac:dyDescent="0.25">
      <c r="A28" s="373" t="s">
        <v>64</v>
      </c>
      <c r="B28" s="365"/>
      <c r="C28" s="366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313"/>
      <c r="U28" s="357"/>
      <c r="V28" s="313"/>
      <c r="W28" s="357"/>
      <c r="X28" s="313"/>
      <c r="Y28" s="357"/>
      <c r="Z28" s="224">
        <f t="shared" si="2"/>
        <v>0</v>
      </c>
      <c r="AA28" s="224">
        <f t="shared" si="2"/>
        <v>0</v>
      </c>
      <c r="AB28" s="224">
        <f t="shared" si="1"/>
        <v>0</v>
      </c>
      <c r="AC28" s="211">
        <f>'Quadro 1'!X28</f>
        <v>0</v>
      </c>
      <c r="AD28" s="211">
        <f>'Quadro 1'!Y28</f>
        <v>0</v>
      </c>
      <c r="AE28" s="211">
        <f>'Quadro 1'!Z28</f>
        <v>0</v>
      </c>
    </row>
    <row r="29" spans="1:31" s="69" customFormat="1" ht="24.9" customHeight="1" x14ac:dyDescent="0.25">
      <c r="A29" s="373" t="s">
        <v>65</v>
      </c>
      <c r="B29" s="365"/>
      <c r="C29" s="366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313"/>
      <c r="U29" s="357"/>
      <c r="V29" s="313"/>
      <c r="W29" s="357"/>
      <c r="X29" s="313"/>
      <c r="Y29" s="357"/>
      <c r="Z29" s="224">
        <f t="shared" si="2"/>
        <v>0</v>
      </c>
      <c r="AA29" s="224">
        <f t="shared" si="2"/>
        <v>0</v>
      </c>
      <c r="AB29" s="224">
        <f t="shared" si="1"/>
        <v>0</v>
      </c>
      <c r="AC29" s="211">
        <f>'Quadro 1'!X29</f>
        <v>0</v>
      </c>
      <c r="AD29" s="211">
        <f>'Quadro 1'!Y29</f>
        <v>0</v>
      </c>
      <c r="AE29" s="211">
        <f>'Quadro 1'!Z29</f>
        <v>0</v>
      </c>
    </row>
    <row r="30" spans="1:31" s="69" customFormat="1" ht="24.9" customHeight="1" x14ac:dyDescent="0.25">
      <c r="A30" s="373" t="s">
        <v>66</v>
      </c>
      <c r="B30" s="365"/>
      <c r="C30" s="366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313"/>
      <c r="U30" s="357"/>
      <c r="V30" s="313"/>
      <c r="W30" s="357"/>
      <c r="X30" s="313"/>
      <c r="Y30" s="357"/>
      <c r="Z30" s="224">
        <f t="shared" si="2"/>
        <v>0</v>
      </c>
      <c r="AA30" s="224">
        <f t="shared" si="2"/>
        <v>0</v>
      </c>
      <c r="AB30" s="224">
        <f t="shared" si="1"/>
        <v>0</v>
      </c>
      <c r="AC30" s="211">
        <f>'Quadro 1'!X30</f>
        <v>0</v>
      </c>
      <c r="AD30" s="211">
        <f>'Quadro 1'!Y30</f>
        <v>0</v>
      </c>
      <c r="AE30" s="211">
        <f>'Quadro 1'!Z30</f>
        <v>0</v>
      </c>
    </row>
    <row r="31" spans="1:31" s="69" customFormat="1" ht="24.9" customHeight="1" x14ac:dyDescent="0.25">
      <c r="A31" s="373" t="s">
        <v>67</v>
      </c>
      <c r="B31" s="365"/>
      <c r="C31" s="366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313"/>
      <c r="U31" s="357"/>
      <c r="V31" s="313"/>
      <c r="W31" s="357"/>
      <c r="X31" s="313"/>
      <c r="Y31" s="357"/>
      <c r="Z31" s="224">
        <f t="shared" si="2"/>
        <v>0</v>
      </c>
      <c r="AA31" s="224">
        <f t="shared" si="2"/>
        <v>0</v>
      </c>
      <c r="AB31" s="224">
        <f t="shared" si="1"/>
        <v>0</v>
      </c>
      <c r="AC31" s="211">
        <f>'Quadro 1'!X31</f>
        <v>0</v>
      </c>
      <c r="AD31" s="211">
        <f>'Quadro 1'!Y31</f>
        <v>0</v>
      </c>
      <c r="AE31" s="211">
        <f>'Quadro 1'!Z31</f>
        <v>0</v>
      </c>
    </row>
    <row r="32" spans="1:31" s="69" customFormat="1" ht="24.9" customHeight="1" x14ac:dyDescent="0.25">
      <c r="A32" s="373" t="s">
        <v>68</v>
      </c>
      <c r="B32" s="365"/>
      <c r="C32" s="366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313"/>
      <c r="U32" s="357"/>
      <c r="V32" s="313"/>
      <c r="W32" s="357"/>
      <c r="X32" s="313"/>
      <c r="Y32" s="357"/>
      <c r="Z32" s="224">
        <f t="shared" si="2"/>
        <v>0</v>
      </c>
      <c r="AA32" s="224">
        <f t="shared" si="2"/>
        <v>0</v>
      </c>
      <c r="AB32" s="224">
        <f t="shared" si="1"/>
        <v>0</v>
      </c>
      <c r="AC32" s="211">
        <f>'Quadro 1'!X32</f>
        <v>0</v>
      </c>
      <c r="AD32" s="211">
        <f>'Quadro 1'!Y32</f>
        <v>0</v>
      </c>
      <c r="AE32" s="211">
        <f>'Quadro 1'!Z32</f>
        <v>0</v>
      </c>
    </row>
    <row r="33" spans="1:31" s="69" customFormat="1" ht="24.9" customHeight="1" x14ac:dyDescent="0.25">
      <c r="A33" s="373" t="s">
        <v>419</v>
      </c>
      <c r="B33" s="365"/>
      <c r="C33" s="366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313"/>
      <c r="U33" s="357"/>
      <c r="V33" s="313"/>
      <c r="W33" s="357"/>
      <c r="X33" s="313"/>
      <c r="Y33" s="357"/>
      <c r="Z33" s="224">
        <f t="shared" si="2"/>
        <v>0</v>
      </c>
      <c r="AA33" s="224">
        <f t="shared" si="2"/>
        <v>0</v>
      </c>
      <c r="AB33" s="224">
        <f t="shared" si="1"/>
        <v>0</v>
      </c>
      <c r="AC33" s="211">
        <f>'Quadro 1'!X33</f>
        <v>0</v>
      </c>
      <c r="AD33" s="211">
        <f>'Quadro 1'!Y33</f>
        <v>0</v>
      </c>
      <c r="AE33" s="211">
        <f>'Quadro 1'!Z33</f>
        <v>0</v>
      </c>
    </row>
    <row r="34" spans="1:31" s="69" customFormat="1" ht="24.9" customHeight="1" x14ac:dyDescent="0.25">
      <c r="A34" s="373" t="s">
        <v>420</v>
      </c>
      <c r="B34" s="365"/>
      <c r="C34" s="366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313"/>
      <c r="U34" s="357"/>
      <c r="V34" s="313"/>
      <c r="W34" s="357"/>
      <c r="X34" s="313"/>
      <c r="Y34" s="357"/>
      <c r="Z34" s="224">
        <f t="shared" si="2"/>
        <v>0</v>
      </c>
      <c r="AA34" s="224">
        <f t="shared" si="2"/>
        <v>0</v>
      </c>
      <c r="AB34" s="224">
        <f t="shared" si="1"/>
        <v>0</v>
      </c>
      <c r="AC34" s="211">
        <f>'Quadro 1'!X34</f>
        <v>0</v>
      </c>
      <c r="AD34" s="211">
        <f>'Quadro 1'!Y34</f>
        <v>0</v>
      </c>
      <c r="AE34" s="211">
        <f>'Quadro 1'!Z34</f>
        <v>0</v>
      </c>
    </row>
    <row r="35" spans="1:31" s="69" customFormat="1" ht="24.9" customHeight="1" x14ac:dyDescent="0.25">
      <c r="A35" s="373" t="s">
        <v>421</v>
      </c>
      <c r="B35" s="365"/>
      <c r="C35" s="366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313"/>
      <c r="U35" s="357"/>
      <c r="V35" s="313"/>
      <c r="W35" s="357"/>
      <c r="X35" s="313"/>
      <c r="Y35" s="357"/>
      <c r="Z35" s="224">
        <f t="shared" si="2"/>
        <v>0</v>
      </c>
      <c r="AA35" s="224">
        <f t="shared" si="2"/>
        <v>0</v>
      </c>
      <c r="AB35" s="224">
        <f t="shared" si="1"/>
        <v>0</v>
      </c>
      <c r="AC35" s="211">
        <f>'Quadro 1'!X35</f>
        <v>0</v>
      </c>
      <c r="AD35" s="211">
        <f>'Quadro 1'!Y35</f>
        <v>0</v>
      </c>
      <c r="AE35" s="211">
        <f>'Quadro 1'!Z35</f>
        <v>0</v>
      </c>
    </row>
    <row r="36" spans="1:31" s="69" customFormat="1" ht="24.9" customHeight="1" x14ac:dyDescent="0.25">
      <c r="A36" s="373" t="s">
        <v>69</v>
      </c>
      <c r="B36" s="365"/>
      <c r="C36" s="366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313"/>
      <c r="U36" s="357"/>
      <c r="V36" s="313"/>
      <c r="W36" s="357"/>
      <c r="X36" s="313"/>
      <c r="Y36" s="357"/>
      <c r="Z36" s="224">
        <f t="shared" si="2"/>
        <v>0</v>
      </c>
      <c r="AA36" s="224">
        <f t="shared" si="2"/>
        <v>0</v>
      </c>
      <c r="AB36" s="224">
        <f t="shared" si="1"/>
        <v>0</v>
      </c>
      <c r="AC36" s="211">
        <f>'Quadro 1'!X36</f>
        <v>0</v>
      </c>
      <c r="AD36" s="211">
        <f>'Quadro 1'!Y36</f>
        <v>0</v>
      </c>
      <c r="AE36" s="211">
        <f>'Quadro 1'!Z36</f>
        <v>0</v>
      </c>
    </row>
    <row r="37" spans="1:31" s="69" customFormat="1" ht="24.9" customHeight="1" x14ac:dyDescent="0.25">
      <c r="A37" s="373" t="s">
        <v>422</v>
      </c>
      <c r="B37" s="365"/>
      <c r="C37" s="366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313"/>
      <c r="U37" s="357"/>
      <c r="V37" s="313"/>
      <c r="W37" s="357"/>
      <c r="X37" s="313"/>
      <c r="Y37" s="357"/>
      <c r="Z37" s="224">
        <f t="shared" si="2"/>
        <v>0</v>
      </c>
      <c r="AA37" s="224">
        <f t="shared" si="2"/>
        <v>0</v>
      </c>
      <c r="AB37" s="224">
        <f t="shared" si="1"/>
        <v>0</v>
      </c>
      <c r="AC37" s="211">
        <f>'Quadro 1'!X37</f>
        <v>0</v>
      </c>
      <c r="AD37" s="211">
        <f>'Quadro 1'!Y37</f>
        <v>0</v>
      </c>
      <c r="AE37" s="211">
        <f>'Quadro 1'!Z37</f>
        <v>0</v>
      </c>
    </row>
    <row r="38" spans="1:31" s="69" customFormat="1" ht="24.9" customHeight="1" x14ac:dyDescent="0.25">
      <c r="A38" s="373" t="s">
        <v>423</v>
      </c>
      <c r="B38" s="365"/>
      <c r="C38" s="366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313"/>
      <c r="U38" s="357"/>
      <c r="V38" s="313"/>
      <c r="W38" s="357"/>
      <c r="X38" s="313"/>
      <c r="Y38" s="357"/>
      <c r="Z38" s="224">
        <f t="shared" si="2"/>
        <v>0</v>
      </c>
      <c r="AA38" s="224">
        <f t="shared" si="2"/>
        <v>0</v>
      </c>
      <c r="AB38" s="224">
        <f t="shared" si="1"/>
        <v>0</v>
      </c>
      <c r="AC38" s="211">
        <f>'Quadro 1'!X38</f>
        <v>0</v>
      </c>
      <c r="AD38" s="211">
        <f>'Quadro 1'!Y38</f>
        <v>0</v>
      </c>
      <c r="AE38" s="211">
        <f>'Quadro 1'!Z38</f>
        <v>0</v>
      </c>
    </row>
    <row r="39" spans="1:31" s="69" customFormat="1" ht="24.9" customHeight="1" x14ac:dyDescent="0.25">
      <c r="A39" s="373" t="s">
        <v>424</v>
      </c>
      <c r="B39" s="365"/>
      <c r="C39" s="366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313"/>
      <c r="U39" s="357"/>
      <c r="V39" s="313"/>
      <c r="W39" s="357"/>
      <c r="X39" s="313"/>
      <c r="Y39" s="357"/>
      <c r="Z39" s="224">
        <f t="shared" si="2"/>
        <v>0</v>
      </c>
      <c r="AA39" s="224">
        <f t="shared" si="2"/>
        <v>0</v>
      </c>
      <c r="AB39" s="224">
        <f t="shared" si="1"/>
        <v>0</v>
      </c>
      <c r="AC39" s="211">
        <f>'Quadro 1'!X39</f>
        <v>0</v>
      </c>
      <c r="AD39" s="211">
        <f>'Quadro 1'!Y39</f>
        <v>0</v>
      </c>
      <c r="AE39" s="211">
        <f>'Quadro 1'!Z39</f>
        <v>0</v>
      </c>
    </row>
    <row r="40" spans="1:31" s="69" customFormat="1" ht="24.9" customHeight="1" x14ac:dyDescent="0.25">
      <c r="A40" s="373" t="s">
        <v>70</v>
      </c>
      <c r="B40" s="365"/>
      <c r="C40" s="366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313"/>
      <c r="U40" s="357"/>
      <c r="V40" s="313"/>
      <c r="W40" s="357"/>
      <c r="X40" s="313"/>
      <c r="Y40" s="357"/>
      <c r="Z40" s="224">
        <f t="shared" si="2"/>
        <v>0</v>
      </c>
      <c r="AA40" s="224">
        <f t="shared" si="2"/>
        <v>0</v>
      </c>
      <c r="AB40" s="224">
        <f t="shared" si="1"/>
        <v>0</v>
      </c>
      <c r="AC40" s="211">
        <f>'Quadro 1'!X40</f>
        <v>0</v>
      </c>
      <c r="AD40" s="211">
        <f>'Quadro 1'!Y40</f>
        <v>0</v>
      </c>
      <c r="AE40" s="211">
        <f>'Quadro 1'!Z40</f>
        <v>0</v>
      </c>
    </row>
    <row r="41" spans="1:31" s="69" customFormat="1" ht="24.9" customHeight="1" x14ac:dyDescent="0.25">
      <c r="A41" s="373" t="s">
        <v>71</v>
      </c>
      <c r="B41" s="365"/>
      <c r="C41" s="366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313"/>
      <c r="U41" s="357"/>
      <c r="V41" s="313"/>
      <c r="W41" s="357"/>
      <c r="X41" s="313"/>
      <c r="Y41" s="357"/>
      <c r="Z41" s="224">
        <f t="shared" si="2"/>
        <v>0</v>
      </c>
      <c r="AA41" s="224">
        <f t="shared" si="2"/>
        <v>0</v>
      </c>
      <c r="AB41" s="224">
        <f t="shared" si="1"/>
        <v>0</v>
      </c>
      <c r="AC41" s="211">
        <f>'Quadro 1'!X41</f>
        <v>0</v>
      </c>
      <c r="AD41" s="211">
        <f>'Quadro 1'!Y41</f>
        <v>0</v>
      </c>
      <c r="AE41" s="211">
        <f>'Quadro 1'!Z41</f>
        <v>0</v>
      </c>
    </row>
    <row r="42" spans="1:31" s="69" customFormat="1" ht="24.9" customHeight="1" x14ac:dyDescent="0.25">
      <c r="A42" s="373" t="s">
        <v>72</v>
      </c>
      <c r="B42" s="365"/>
      <c r="C42" s="366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313"/>
      <c r="U42" s="357"/>
      <c r="V42" s="313"/>
      <c r="W42" s="357"/>
      <c r="X42" s="313"/>
      <c r="Y42" s="357"/>
      <c r="Z42" s="224">
        <f t="shared" si="2"/>
        <v>0</v>
      </c>
      <c r="AA42" s="224">
        <f t="shared" si="2"/>
        <v>0</v>
      </c>
      <c r="AB42" s="224">
        <f t="shared" si="1"/>
        <v>0</v>
      </c>
      <c r="AC42" s="211">
        <f>'Quadro 1'!X42</f>
        <v>0</v>
      </c>
      <c r="AD42" s="211">
        <f>'Quadro 1'!Y42</f>
        <v>0</v>
      </c>
      <c r="AE42" s="211">
        <f>'Quadro 1'!Z42</f>
        <v>0</v>
      </c>
    </row>
    <row r="43" spans="1:31" s="69" customFormat="1" ht="24.9" customHeight="1" x14ac:dyDescent="0.25">
      <c r="A43" s="373" t="s">
        <v>73</v>
      </c>
      <c r="B43" s="365"/>
      <c r="C43" s="366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313"/>
      <c r="U43" s="357"/>
      <c r="V43" s="313"/>
      <c r="W43" s="357"/>
      <c r="X43" s="313"/>
      <c r="Y43" s="357"/>
      <c r="Z43" s="224">
        <f t="shared" si="2"/>
        <v>0</v>
      </c>
      <c r="AA43" s="224">
        <f t="shared" si="2"/>
        <v>0</v>
      </c>
      <c r="AB43" s="224">
        <f t="shared" si="1"/>
        <v>0</v>
      </c>
      <c r="AC43" s="211">
        <f>'Quadro 1'!X43</f>
        <v>0</v>
      </c>
      <c r="AD43" s="211">
        <f>'Quadro 1'!Y43</f>
        <v>0</v>
      </c>
      <c r="AE43" s="211">
        <f>'Quadro 1'!Z43</f>
        <v>0</v>
      </c>
    </row>
    <row r="44" spans="1:31" s="69" customFormat="1" ht="24.9" customHeight="1" x14ac:dyDescent="0.25">
      <c r="A44" s="373" t="s">
        <v>74</v>
      </c>
      <c r="B44" s="365"/>
      <c r="C44" s="366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313"/>
      <c r="U44" s="357"/>
      <c r="V44" s="313"/>
      <c r="W44" s="357"/>
      <c r="X44" s="313"/>
      <c r="Y44" s="357"/>
      <c r="Z44" s="224">
        <f t="shared" si="2"/>
        <v>0</v>
      </c>
      <c r="AA44" s="224">
        <f t="shared" si="2"/>
        <v>0</v>
      </c>
      <c r="AB44" s="224">
        <f t="shared" si="1"/>
        <v>0</v>
      </c>
      <c r="AC44" s="211">
        <f>'Quadro 1'!X44</f>
        <v>0</v>
      </c>
      <c r="AD44" s="211">
        <f>'Quadro 1'!Y44</f>
        <v>0</v>
      </c>
      <c r="AE44" s="211">
        <f>'Quadro 1'!Z44</f>
        <v>0</v>
      </c>
    </row>
    <row r="45" spans="1:31" s="69" customFormat="1" ht="24.9" customHeight="1" x14ac:dyDescent="0.25">
      <c r="A45" s="373" t="s">
        <v>425</v>
      </c>
      <c r="B45" s="365"/>
      <c r="C45" s="366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313"/>
      <c r="U45" s="357"/>
      <c r="V45" s="313"/>
      <c r="W45" s="357"/>
      <c r="X45" s="313"/>
      <c r="Y45" s="357"/>
      <c r="Z45" s="224">
        <f t="shared" si="2"/>
        <v>0</v>
      </c>
      <c r="AA45" s="224">
        <f t="shared" si="2"/>
        <v>0</v>
      </c>
      <c r="AB45" s="224">
        <f t="shared" si="1"/>
        <v>0</v>
      </c>
      <c r="AC45" s="211">
        <f>'Quadro 1'!X45</f>
        <v>0</v>
      </c>
      <c r="AD45" s="211">
        <f>'Quadro 1'!Y45</f>
        <v>0</v>
      </c>
      <c r="AE45" s="211">
        <f>'Quadro 1'!Z45</f>
        <v>0</v>
      </c>
    </row>
    <row r="46" spans="1:31" s="69" customFormat="1" ht="24.9" customHeight="1" x14ac:dyDescent="0.25">
      <c r="A46" s="373" t="s">
        <v>75</v>
      </c>
      <c r="B46" s="365"/>
      <c r="C46" s="366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313"/>
      <c r="U46" s="357"/>
      <c r="V46" s="313"/>
      <c r="W46" s="357"/>
      <c r="X46" s="313"/>
      <c r="Y46" s="357"/>
      <c r="Z46" s="224">
        <f t="shared" si="2"/>
        <v>0</v>
      </c>
      <c r="AA46" s="224">
        <f t="shared" si="2"/>
        <v>0</v>
      </c>
      <c r="AB46" s="224">
        <f t="shared" si="1"/>
        <v>0</v>
      </c>
      <c r="AC46" s="211">
        <f>'Quadro 1'!X46</f>
        <v>0</v>
      </c>
      <c r="AD46" s="211">
        <f>'Quadro 1'!Y46</f>
        <v>0</v>
      </c>
      <c r="AE46" s="211">
        <f>'Quadro 1'!Z46</f>
        <v>0</v>
      </c>
    </row>
    <row r="47" spans="1:31" s="69" customFormat="1" ht="24.9" customHeight="1" x14ac:dyDescent="0.25">
      <c r="A47" s="373" t="s">
        <v>76</v>
      </c>
      <c r="B47" s="365"/>
      <c r="C47" s="366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312"/>
      <c r="U47" s="358"/>
      <c r="V47" s="312"/>
      <c r="W47" s="358"/>
      <c r="X47" s="312"/>
      <c r="Y47" s="358"/>
      <c r="Z47" s="224">
        <f t="shared" si="2"/>
        <v>0</v>
      </c>
      <c r="AA47" s="223">
        <f t="shared" si="2"/>
        <v>0</v>
      </c>
      <c r="AB47" s="223">
        <f t="shared" si="1"/>
        <v>0</v>
      </c>
      <c r="AC47" s="211">
        <f>'Quadro 1'!X47</f>
        <v>0</v>
      </c>
      <c r="AD47" s="211">
        <f>'Quadro 1'!Y47</f>
        <v>0</v>
      </c>
      <c r="AE47" s="211">
        <f>'Quadro 1'!Z47</f>
        <v>0</v>
      </c>
    </row>
    <row r="48" spans="1:31" s="69" customFormat="1" ht="15" customHeight="1" x14ac:dyDescent="0.25">
      <c r="A48" s="68" t="s">
        <v>77</v>
      </c>
      <c r="B48" s="225">
        <f t="shared" ref="B48:AA48" si="3">SUM(B4:B47)</f>
        <v>0</v>
      </c>
      <c r="C48" s="225">
        <f t="shared" si="3"/>
        <v>0</v>
      </c>
      <c r="D48" s="225">
        <f t="shared" si="3"/>
        <v>0</v>
      </c>
      <c r="E48" s="225">
        <f t="shared" si="3"/>
        <v>0</v>
      </c>
      <c r="F48" s="225">
        <f t="shared" si="3"/>
        <v>2</v>
      </c>
      <c r="G48" s="225">
        <f t="shared" si="3"/>
        <v>2</v>
      </c>
      <c r="H48" s="225">
        <f t="shared" si="3"/>
        <v>3</v>
      </c>
      <c r="I48" s="225">
        <f t="shared" si="3"/>
        <v>3</v>
      </c>
      <c r="J48" s="225">
        <f t="shared" si="3"/>
        <v>10</v>
      </c>
      <c r="K48" s="225">
        <f t="shared" si="3"/>
        <v>14</v>
      </c>
      <c r="L48" s="225">
        <f t="shared" si="3"/>
        <v>17</v>
      </c>
      <c r="M48" s="225">
        <f t="shared" si="3"/>
        <v>26</v>
      </c>
      <c r="N48" s="225">
        <f t="shared" si="3"/>
        <v>10</v>
      </c>
      <c r="O48" s="225">
        <f t="shared" si="3"/>
        <v>31</v>
      </c>
      <c r="P48" s="225">
        <f t="shared" si="3"/>
        <v>8</v>
      </c>
      <c r="Q48" s="225">
        <f t="shared" si="3"/>
        <v>22</v>
      </c>
      <c r="R48" s="225">
        <f t="shared" si="3"/>
        <v>16</v>
      </c>
      <c r="S48" s="225">
        <f t="shared" si="3"/>
        <v>12</v>
      </c>
      <c r="T48" s="225">
        <f t="shared" si="3"/>
        <v>9</v>
      </c>
      <c r="U48" s="225">
        <f t="shared" si="3"/>
        <v>20</v>
      </c>
      <c r="V48" s="225">
        <f t="shared" si="3"/>
        <v>4</v>
      </c>
      <c r="W48" s="225">
        <f t="shared" si="3"/>
        <v>3</v>
      </c>
      <c r="X48" s="225">
        <f t="shared" si="3"/>
        <v>0</v>
      </c>
      <c r="Y48" s="225">
        <f t="shared" si="3"/>
        <v>0</v>
      </c>
      <c r="Z48" s="225">
        <f t="shared" si="3"/>
        <v>79</v>
      </c>
      <c r="AA48" s="225">
        <f t="shared" si="3"/>
        <v>133</v>
      </c>
      <c r="AB48" s="225">
        <f>Z48+AA48</f>
        <v>212</v>
      </c>
    </row>
    <row r="49" spans="1:31" s="53" customFormat="1" ht="9.9" customHeight="1" x14ac:dyDescent="0.3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Z49" s="70">
        <f>'Quadro 1'!X48</f>
        <v>79</v>
      </c>
      <c r="AA49" s="70">
        <f>'Quadro 1'!Y48</f>
        <v>133</v>
      </c>
      <c r="AB49" s="70">
        <f>'Quadro 1'!Z48</f>
        <v>212</v>
      </c>
    </row>
    <row r="50" spans="1:31" s="53" customFormat="1" ht="21.75" customHeight="1" x14ac:dyDescent="0.35">
      <c r="A50" s="537" t="s">
        <v>78</v>
      </c>
      <c r="B50" s="537" t="s">
        <v>85</v>
      </c>
      <c r="C50" s="537"/>
      <c r="D50" s="537" t="s">
        <v>86</v>
      </c>
      <c r="E50" s="537"/>
      <c r="F50" s="537" t="s">
        <v>87</v>
      </c>
      <c r="G50" s="537"/>
      <c r="H50" s="537" t="s">
        <v>88</v>
      </c>
      <c r="I50" s="537"/>
      <c r="J50" s="537" t="s">
        <v>89</v>
      </c>
      <c r="K50" s="537"/>
      <c r="L50" s="537" t="s">
        <v>90</v>
      </c>
      <c r="M50" s="537"/>
      <c r="N50" s="537" t="s">
        <v>91</v>
      </c>
      <c r="O50" s="537"/>
      <c r="P50" s="537" t="s">
        <v>92</v>
      </c>
      <c r="Q50" s="537"/>
      <c r="R50" s="537" t="s">
        <v>93</v>
      </c>
      <c r="S50" s="537"/>
      <c r="T50" s="537" t="s">
        <v>94</v>
      </c>
      <c r="U50" s="537"/>
      <c r="V50" s="537" t="s">
        <v>95</v>
      </c>
      <c r="W50" s="537"/>
      <c r="X50" s="537" t="s">
        <v>96</v>
      </c>
      <c r="Y50" s="537"/>
      <c r="Z50" s="537" t="s">
        <v>41</v>
      </c>
      <c r="AA50" s="537"/>
      <c r="AB50" s="537" t="s">
        <v>41</v>
      </c>
    </row>
    <row r="51" spans="1:31" s="53" customFormat="1" ht="15" customHeight="1" x14ac:dyDescent="0.35">
      <c r="A51" s="537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7"/>
    </row>
    <row r="52" spans="1:31" s="69" customFormat="1" ht="24.9" customHeight="1" x14ac:dyDescent="0.25">
      <c r="A52" s="216" t="s">
        <v>79</v>
      </c>
      <c r="B52" s="369"/>
      <c r="C52" s="356"/>
      <c r="D52" s="369"/>
      <c r="E52" s="356"/>
      <c r="F52" s="369"/>
      <c r="G52" s="356"/>
      <c r="H52" s="369"/>
      <c r="I52" s="356"/>
      <c r="J52" s="369"/>
      <c r="K52" s="356"/>
      <c r="L52" s="369"/>
      <c r="M52" s="356"/>
      <c r="N52" s="369"/>
      <c r="O52" s="356"/>
      <c r="P52" s="369"/>
      <c r="Q52" s="356"/>
      <c r="R52" s="369"/>
      <c r="S52" s="356"/>
      <c r="T52" s="369"/>
      <c r="U52" s="356"/>
      <c r="V52" s="369"/>
      <c r="W52" s="356"/>
      <c r="X52" s="369"/>
      <c r="Y52" s="356"/>
      <c r="Z52" s="222">
        <f>B52+D52+F52+H52+J52+L52+N52+P52+R52+T52+V52+X52</f>
        <v>0</v>
      </c>
      <c r="AA52" s="222">
        <f>C52+E52+G52+I52+K52+M52+O52+Q52+S52+U52+W52+Y52</f>
        <v>0</v>
      </c>
      <c r="AB52" s="222">
        <f>SUM(B52:Y52)</f>
        <v>0</v>
      </c>
      <c r="AC52" s="211">
        <f>'Quadro 1'!B51</f>
        <v>0</v>
      </c>
      <c r="AD52" s="211">
        <f>'Quadro 1'!C51</f>
        <v>0</v>
      </c>
      <c r="AE52" s="211">
        <f>'Quadro 1'!D51</f>
        <v>0</v>
      </c>
    </row>
    <row r="53" spans="1:31" s="69" customFormat="1" ht="24.9" customHeight="1" x14ac:dyDescent="0.25">
      <c r="A53" s="216" t="s">
        <v>80</v>
      </c>
      <c r="B53" s="370"/>
      <c r="C53" s="358"/>
      <c r="D53" s="370"/>
      <c r="E53" s="358"/>
      <c r="F53" s="370"/>
      <c r="G53" s="358"/>
      <c r="H53" s="370"/>
      <c r="I53" s="358"/>
      <c r="J53" s="370"/>
      <c r="K53" s="358"/>
      <c r="L53" s="370"/>
      <c r="M53" s="358"/>
      <c r="N53" s="370"/>
      <c r="O53" s="358"/>
      <c r="P53" s="370"/>
      <c r="Q53" s="358"/>
      <c r="R53" s="370"/>
      <c r="S53" s="358"/>
      <c r="T53" s="370"/>
      <c r="U53" s="358"/>
      <c r="V53" s="370"/>
      <c r="W53" s="358"/>
      <c r="X53" s="370"/>
      <c r="Y53" s="358"/>
      <c r="Z53" s="223">
        <f>B53+D53+F53+H53+J53+L53+N53+P53+R53+T53+V53+X53</f>
        <v>0</v>
      </c>
      <c r="AA53" s="223">
        <f>C53+E53+G53+I53+K53+M53+O53+Q53+S53+U53+W53+Y53</f>
        <v>0</v>
      </c>
      <c r="AB53" s="223">
        <f>SUM(B53:Y53)</f>
        <v>0</v>
      </c>
      <c r="AC53" s="211">
        <f>'Quadro 1'!B52</f>
        <v>0</v>
      </c>
      <c r="AD53" s="211">
        <f>'Quadro 1'!C52</f>
        <v>0</v>
      </c>
      <c r="AE53" s="211">
        <f>'Quadro 1'!D52</f>
        <v>0</v>
      </c>
    </row>
    <row r="54" spans="1:31" s="69" customFormat="1" ht="15" customHeight="1" x14ac:dyDescent="0.25">
      <c r="A54" s="68" t="s">
        <v>77</v>
      </c>
      <c r="B54" s="225">
        <f>SUM(B52:B53)</f>
        <v>0</v>
      </c>
      <c r="C54" s="225">
        <f>SUM(C52:C53)</f>
        <v>0</v>
      </c>
      <c r="D54" s="225">
        <f t="shared" ref="D54:Y54" si="4">SUM(D52:D53)</f>
        <v>0</v>
      </c>
      <c r="E54" s="225">
        <f t="shared" si="4"/>
        <v>0</v>
      </c>
      <c r="F54" s="225">
        <f t="shared" si="4"/>
        <v>0</v>
      </c>
      <c r="G54" s="225">
        <f t="shared" si="4"/>
        <v>0</v>
      </c>
      <c r="H54" s="225">
        <f t="shared" si="4"/>
        <v>0</v>
      </c>
      <c r="I54" s="225">
        <f t="shared" si="4"/>
        <v>0</v>
      </c>
      <c r="J54" s="225">
        <f t="shared" si="4"/>
        <v>0</v>
      </c>
      <c r="K54" s="225">
        <f t="shared" si="4"/>
        <v>0</v>
      </c>
      <c r="L54" s="225">
        <f t="shared" si="4"/>
        <v>0</v>
      </c>
      <c r="M54" s="225">
        <f t="shared" si="4"/>
        <v>0</v>
      </c>
      <c r="N54" s="225">
        <f t="shared" si="4"/>
        <v>0</v>
      </c>
      <c r="O54" s="225">
        <f t="shared" si="4"/>
        <v>0</v>
      </c>
      <c r="P54" s="225">
        <f t="shared" si="4"/>
        <v>0</v>
      </c>
      <c r="Q54" s="225">
        <f t="shared" si="4"/>
        <v>0</v>
      </c>
      <c r="R54" s="225">
        <f t="shared" si="4"/>
        <v>0</v>
      </c>
      <c r="S54" s="225">
        <f t="shared" si="4"/>
        <v>0</v>
      </c>
      <c r="T54" s="225">
        <f t="shared" si="4"/>
        <v>0</v>
      </c>
      <c r="U54" s="225">
        <f t="shared" si="4"/>
        <v>0</v>
      </c>
      <c r="V54" s="225">
        <f t="shared" si="4"/>
        <v>0</v>
      </c>
      <c r="W54" s="225">
        <f t="shared" si="4"/>
        <v>0</v>
      </c>
      <c r="X54" s="225">
        <f t="shared" si="4"/>
        <v>0</v>
      </c>
      <c r="Y54" s="225">
        <f t="shared" si="4"/>
        <v>0</v>
      </c>
      <c r="Z54" s="225">
        <f>SUM(Z52:Z53)</f>
        <v>0</v>
      </c>
      <c r="AA54" s="225">
        <f>SUM(AA52:AA53)</f>
        <v>0</v>
      </c>
      <c r="AB54" s="225">
        <f>Z54+AA54</f>
        <v>0</v>
      </c>
    </row>
    <row r="55" spans="1:31" s="53" customFormat="1" ht="9.9" customHeight="1" x14ac:dyDescent="0.3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5" t="s">
        <v>426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89"/>
      <c r="U57" s="89"/>
    </row>
    <row r="58" spans="1:31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89"/>
      <c r="U58" s="89"/>
    </row>
    <row r="59" spans="1:31" s="60" customFormat="1" ht="13.35" customHeight="1" x14ac:dyDescent="0.3">
      <c r="A59" s="109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89"/>
      <c r="U59" s="89"/>
    </row>
    <row r="60" spans="1:31" s="60" customFormat="1" ht="26.4" customHeight="1" x14ac:dyDescent="0.3">
      <c r="A60" s="528" t="s">
        <v>427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374"/>
      <c r="O60" s="374"/>
      <c r="P60" s="374"/>
      <c r="Q60" s="374"/>
      <c r="R60" s="374"/>
      <c r="S60" s="374"/>
      <c r="T60" s="89"/>
      <c r="U60" s="89"/>
    </row>
    <row r="61" spans="1:31" s="475" customFormat="1" ht="14.25" customHeight="1" x14ac:dyDescent="0.3">
      <c r="A61" s="465" t="s">
        <v>524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89"/>
      <c r="Y61" s="89"/>
      <c r="Z61" s="374"/>
    </row>
  </sheetData>
  <sheetProtection algorithmName="SHA-512" hashValue="ecOofDdgpdFMSMGeFL7tqdUZr/ODNAuKe/tsG0axVKtnof8sRmxM206aPTvPfx6jFyEPnlEIkuXdPXp+/Puieg==" saltValue="hCd9hb4fioAUEFtQhEj/dg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F45" activePane="bottomRight" state="frozen"/>
      <selection pane="topRight"/>
      <selection pane="bottomLeft"/>
      <selection pane="bottomRight" activeCell="I22" sqref="I22"/>
    </sheetView>
  </sheetViews>
  <sheetFormatPr defaultColWidth="9.109375" defaultRowHeight="14.4" x14ac:dyDescent="0.35"/>
  <cols>
    <col min="1" max="1" width="30.6640625" style="65" customWidth="1"/>
    <col min="2" max="22" width="8.6640625" style="65" customWidth="1"/>
    <col min="23" max="16384" width="9.109375" style="65"/>
  </cols>
  <sheetData>
    <row r="1" spans="1:25" s="67" customFormat="1" ht="30" customHeight="1" x14ac:dyDescent="0.25">
      <c r="A1" s="532" t="s">
        <v>442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3"/>
      <c r="T1" s="534" t="s">
        <v>83</v>
      </c>
      <c r="U1" s="535"/>
      <c r="V1" s="536"/>
    </row>
    <row r="2" spans="1:25" s="53" customFormat="1" ht="15" customHeight="1" x14ac:dyDescent="0.35">
      <c r="A2" s="537" t="s">
        <v>97</v>
      </c>
      <c r="B2" s="537" t="s">
        <v>98</v>
      </c>
      <c r="C2" s="537"/>
      <c r="D2" s="537" t="s">
        <v>99</v>
      </c>
      <c r="E2" s="537"/>
      <c r="F2" s="537" t="s">
        <v>100</v>
      </c>
      <c r="G2" s="537"/>
      <c r="H2" s="537" t="s">
        <v>101</v>
      </c>
      <c r="I2" s="537"/>
      <c r="J2" s="537" t="s">
        <v>102</v>
      </c>
      <c r="K2" s="537"/>
      <c r="L2" s="537" t="s">
        <v>103</v>
      </c>
      <c r="M2" s="537"/>
      <c r="N2" s="537" t="s">
        <v>104</v>
      </c>
      <c r="O2" s="537"/>
      <c r="P2" s="537" t="s">
        <v>105</v>
      </c>
      <c r="Q2" s="537"/>
      <c r="R2" s="537" t="s">
        <v>106</v>
      </c>
      <c r="S2" s="537"/>
      <c r="T2" s="537" t="s">
        <v>41</v>
      </c>
      <c r="U2" s="537"/>
      <c r="V2" s="537" t="s">
        <v>41</v>
      </c>
    </row>
    <row r="3" spans="1:25" s="53" customFormat="1" ht="15" customHeight="1" x14ac:dyDescent="0.3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7"/>
    </row>
    <row r="4" spans="1:25" s="69" customFormat="1" ht="24.9" customHeight="1" x14ac:dyDescent="0.25">
      <c r="A4" s="373" t="s">
        <v>44</v>
      </c>
      <c r="B4" s="363"/>
      <c r="C4" s="36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222">
        <f>B4+D4+F4+H4+J4+L4+N4+P4+R4</f>
        <v>0</v>
      </c>
      <c r="U4" s="222">
        <f>C4+E4+G4+I4+K4+M4+O4+Q4+S4</f>
        <v>0</v>
      </c>
      <c r="V4" s="222">
        <f>T4+U4</f>
        <v>0</v>
      </c>
      <c r="W4" s="211">
        <f>'Quadro 1'!X4</f>
        <v>0</v>
      </c>
      <c r="X4" s="211">
        <f>'Quadro 1'!Y4</f>
        <v>0</v>
      </c>
      <c r="Y4" s="211">
        <f>'Quadro 1'!Z4</f>
        <v>0</v>
      </c>
    </row>
    <row r="5" spans="1:25" s="69" customFormat="1" ht="24.9" customHeight="1" x14ac:dyDescent="0.25">
      <c r="A5" s="373" t="s">
        <v>414</v>
      </c>
      <c r="B5" s="365"/>
      <c r="C5" s="366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224">
        <f t="shared" ref="T5:U47" si="0">B5+D5+F5+H5+J5+L5+N5+P5+R5</f>
        <v>0</v>
      </c>
      <c r="U5" s="224">
        <f t="shared" si="0"/>
        <v>0</v>
      </c>
      <c r="V5" s="224">
        <f t="shared" ref="V5:V47" si="1">T5+U5</f>
        <v>0</v>
      </c>
      <c r="W5" s="211">
        <f>'Quadro 1'!X5</f>
        <v>0</v>
      </c>
      <c r="X5" s="211">
        <f>'Quadro 1'!Y5</f>
        <v>0</v>
      </c>
      <c r="Y5" s="211">
        <f>'Quadro 1'!Z5</f>
        <v>0</v>
      </c>
    </row>
    <row r="6" spans="1:25" s="69" customFormat="1" ht="24.9" customHeight="1" x14ac:dyDescent="0.25">
      <c r="A6" s="373" t="s">
        <v>415</v>
      </c>
      <c r="B6" s="365"/>
      <c r="C6" s="366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224">
        <f t="shared" si="0"/>
        <v>0</v>
      </c>
      <c r="U6" s="224">
        <f t="shared" si="0"/>
        <v>0</v>
      </c>
      <c r="V6" s="224">
        <f t="shared" si="1"/>
        <v>0</v>
      </c>
      <c r="W6" s="211">
        <f>'Quadro 1'!X6</f>
        <v>0</v>
      </c>
      <c r="X6" s="211">
        <f>'Quadro 1'!Y6</f>
        <v>0</v>
      </c>
      <c r="Y6" s="211">
        <f>'Quadro 1'!Z6</f>
        <v>0</v>
      </c>
    </row>
    <row r="7" spans="1:25" s="69" customFormat="1" ht="24.9" customHeight="1" x14ac:dyDescent="0.25">
      <c r="A7" s="373" t="s">
        <v>416</v>
      </c>
      <c r="B7" s="365"/>
      <c r="C7" s="366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224">
        <f t="shared" si="0"/>
        <v>0</v>
      </c>
      <c r="U7" s="224">
        <f t="shared" si="0"/>
        <v>0</v>
      </c>
      <c r="V7" s="224">
        <f t="shared" si="1"/>
        <v>0</v>
      </c>
      <c r="W7" s="211">
        <f>'Quadro 1'!X7</f>
        <v>0</v>
      </c>
      <c r="X7" s="211">
        <f>'Quadro 1'!Y7</f>
        <v>0</v>
      </c>
      <c r="Y7" s="211">
        <f>'Quadro 1'!Z7</f>
        <v>0</v>
      </c>
    </row>
    <row r="8" spans="1:25" s="69" customFormat="1" ht="24.9" customHeight="1" x14ac:dyDescent="0.25">
      <c r="A8" s="373" t="s">
        <v>417</v>
      </c>
      <c r="B8" s="365"/>
      <c r="C8" s="366"/>
      <c r="D8" s="313"/>
      <c r="E8" s="357">
        <v>1</v>
      </c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/>
      <c r="Q8" s="357"/>
      <c r="R8" s="313"/>
      <c r="S8" s="357"/>
      <c r="T8" s="224">
        <f t="shared" si="0"/>
        <v>0</v>
      </c>
      <c r="U8" s="224">
        <f t="shared" si="0"/>
        <v>1</v>
      </c>
      <c r="V8" s="224">
        <f t="shared" si="1"/>
        <v>1</v>
      </c>
      <c r="W8" s="211">
        <f>'Quadro 1'!X8</f>
        <v>0</v>
      </c>
      <c r="X8" s="211">
        <f>'Quadro 1'!Y8</f>
        <v>1</v>
      </c>
      <c r="Y8" s="211">
        <f>'Quadro 1'!Z8</f>
        <v>1</v>
      </c>
    </row>
    <row r="9" spans="1:25" s="69" customFormat="1" ht="24.9" customHeight="1" x14ac:dyDescent="0.25">
      <c r="A9" s="373" t="s">
        <v>418</v>
      </c>
      <c r="B9" s="365"/>
      <c r="C9" s="366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>
        <v>1</v>
      </c>
      <c r="O9" s="357"/>
      <c r="P9" s="313"/>
      <c r="Q9" s="357">
        <v>4</v>
      </c>
      <c r="R9" s="313"/>
      <c r="S9" s="357"/>
      <c r="T9" s="224">
        <f t="shared" si="0"/>
        <v>1</v>
      </c>
      <c r="U9" s="224">
        <f t="shared" si="0"/>
        <v>4</v>
      </c>
      <c r="V9" s="224">
        <f t="shared" si="1"/>
        <v>5</v>
      </c>
      <c r="W9" s="211">
        <f>'Quadro 1'!X9</f>
        <v>1</v>
      </c>
      <c r="X9" s="211">
        <f>'Quadro 1'!Y9</f>
        <v>4</v>
      </c>
      <c r="Y9" s="211">
        <f>'Quadro 1'!Z9</f>
        <v>5</v>
      </c>
    </row>
    <row r="10" spans="1:25" s="69" customFormat="1" ht="24.9" customHeight="1" x14ac:dyDescent="0.25">
      <c r="A10" s="373" t="s">
        <v>45</v>
      </c>
      <c r="B10" s="365">
        <v>1</v>
      </c>
      <c r="C10" s="366">
        <v>4</v>
      </c>
      <c r="D10" s="313"/>
      <c r="E10" s="357">
        <v>5</v>
      </c>
      <c r="F10" s="313">
        <v>2</v>
      </c>
      <c r="G10" s="357">
        <v>4</v>
      </c>
      <c r="H10" s="313">
        <v>3</v>
      </c>
      <c r="I10" s="357">
        <v>6</v>
      </c>
      <c r="J10" s="313">
        <v>2</v>
      </c>
      <c r="K10" s="357">
        <v>3</v>
      </c>
      <c r="L10" s="313"/>
      <c r="M10" s="357">
        <v>1</v>
      </c>
      <c r="N10" s="313"/>
      <c r="O10" s="357">
        <v>2</v>
      </c>
      <c r="P10" s="313"/>
      <c r="Q10" s="357"/>
      <c r="R10" s="313"/>
      <c r="S10" s="357"/>
      <c r="T10" s="224">
        <f t="shared" si="0"/>
        <v>8</v>
      </c>
      <c r="U10" s="224">
        <f t="shared" si="0"/>
        <v>25</v>
      </c>
      <c r="V10" s="224">
        <f t="shared" si="1"/>
        <v>33</v>
      </c>
      <c r="W10" s="211">
        <f>'Quadro 1'!X10</f>
        <v>8</v>
      </c>
      <c r="X10" s="211">
        <f>'Quadro 1'!Y10</f>
        <v>25</v>
      </c>
      <c r="Y10" s="211">
        <f>'Quadro 1'!Z10</f>
        <v>33</v>
      </c>
    </row>
    <row r="11" spans="1:25" s="69" customFormat="1" ht="24.9" customHeight="1" x14ac:dyDescent="0.25">
      <c r="A11" s="373" t="s">
        <v>46</v>
      </c>
      <c r="B11" s="365"/>
      <c r="C11" s="366">
        <v>1</v>
      </c>
      <c r="D11" s="313"/>
      <c r="E11" s="357">
        <v>1</v>
      </c>
      <c r="F11" s="313"/>
      <c r="G11" s="357"/>
      <c r="H11" s="313"/>
      <c r="I11" s="357"/>
      <c r="J11" s="313"/>
      <c r="K11" s="357">
        <v>6</v>
      </c>
      <c r="L11" s="313"/>
      <c r="M11" s="357"/>
      <c r="N11" s="313"/>
      <c r="O11" s="357"/>
      <c r="P11" s="313"/>
      <c r="Q11" s="357"/>
      <c r="R11" s="313"/>
      <c r="S11" s="357"/>
      <c r="T11" s="224">
        <f t="shared" si="0"/>
        <v>0</v>
      </c>
      <c r="U11" s="224">
        <f t="shared" si="0"/>
        <v>8</v>
      </c>
      <c r="V11" s="224">
        <f t="shared" si="1"/>
        <v>8</v>
      </c>
      <c r="W11" s="211">
        <f>'Quadro 1'!X11</f>
        <v>0</v>
      </c>
      <c r="X11" s="211">
        <f>'Quadro 1'!Y11</f>
        <v>8</v>
      </c>
      <c r="Y11" s="211">
        <f>'Quadro 1'!Z11</f>
        <v>8</v>
      </c>
    </row>
    <row r="12" spans="1:25" s="69" customFormat="1" ht="24.9" customHeight="1" x14ac:dyDescent="0.25">
      <c r="A12" s="373" t="s">
        <v>47</v>
      </c>
      <c r="B12" s="365"/>
      <c r="C12" s="366">
        <v>1</v>
      </c>
      <c r="D12" s="313">
        <v>1</v>
      </c>
      <c r="E12" s="357"/>
      <c r="F12" s="313"/>
      <c r="G12" s="357"/>
      <c r="H12" s="313"/>
      <c r="I12" s="357">
        <v>2</v>
      </c>
      <c r="J12" s="313"/>
      <c r="K12" s="357">
        <v>2</v>
      </c>
      <c r="L12" s="313"/>
      <c r="M12" s="357"/>
      <c r="N12" s="313"/>
      <c r="O12" s="357"/>
      <c r="P12" s="313"/>
      <c r="Q12" s="357"/>
      <c r="R12" s="313"/>
      <c r="S12" s="357"/>
      <c r="T12" s="224">
        <f t="shared" si="0"/>
        <v>1</v>
      </c>
      <c r="U12" s="224">
        <f t="shared" si="0"/>
        <v>5</v>
      </c>
      <c r="V12" s="224">
        <f t="shared" si="1"/>
        <v>6</v>
      </c>
      <c r="W12" s="211">
        <f>'Quadro 1'!X12</f>
        <v>1</v>
      </c>
      <c r="X12" s="211">
        <f>'Quadro 1'!Y12</f>
        <v>5</v>
      </c>
      <c r="Y12" s="211">
        <f>'Quadro 1'!Z12</f>
        <v>6</v>
      </c>
    </row>
    <row r="13" spans="1:25" s="69" customFormat="1" ht="24.9" customHeight="1" x14ac:dyDescent="0.25">
      <c r="A13" s="373" t="s">
        <v>48</v>
      </c>
      <c r="B13" s="365"/>
      <c r="C13" s="366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224">
        <f t="shared" si="0"/>
        <v>0</v>
      </c>
      <c r="U13" s="224">
        <f t="shared" si="0"/>
        <v>0</v>
      </c>
      <c r="V13" s="224">
        <f t="shared" si="1"/>
        <v>0</v>
      </c>
      <c r="W13" s="211">
        <f>'Quadro 1'!X13</f>
        <v>0</v>
      </c>
      <c r="X13" s="211">
        <f>'Quadro 1'!Y13</f>
        <v>0</v>
      </c>
      <c r="Y13" s="211">
        <f>'Quadro 1'!Z13</f>
        <v>0</v>
      </c>
    </row>
    <row r="14" spans="1:25" s="69" customFormat="1" ht="24.9" customHeight="1" x14ac:dyDescent="0.25">
      <c r="A14" s="373" t="s">
        <v>49</v>
      </c>
      <c r="B14" s="365">
        <v>1</v>
      </c>
      <c r="C14" s="366"/>
      <c r="D14" s="313">
        <v>1</v>
      </c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313"/>
      <c r="Q14" s="357"/>
      <c r="R14" s="313"/>
      <c r="S14" s="357"/>
      <c r="T14" s="224">
        <f t="shared" si="0"/>
        <v>2</v>
      </c>
      <c r="U14" s="224">
        <f t="shared" si="0"/>
        <v>0</v>
      </c>
      <c r="V14" s="224">
        <f t="shared" si="1"/>
        <v>2</v>
      </c>
      <c r="W14" s="211">
        <f>'Quadro 1'!X14</f>
        <v>2</v>
      </c>
      <c r="X14" s="211">
        <f>'Quadro 1'!Y14</f>
        <v>0</v>
      </c>
      <c r="Y14" s="211">
        <f>'Quadro 1'!Z14</f>
        <v>2</v>
      </c>
    </row>
    <row r="15" spans="1:25" s="69" customFormat="1" ht="24.9" customHeight="1" x14ac:dyDescent="0.25">
      <c r="A15" s="373" t="s">
        <v>50</v>
      </c>
      <c r="B15" s="365"/>
      <c r="C15" s="366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224">
        <f t="shared" si="0"/>
        <v>0</v>
      </c>
      <c r="U15" s="224">
        <f t="shared" si="0"/>
        <v>0</v>
      </c>
      <c r="V15" s="224">
        <f t="shared" si="1"/>
        <v>0</v>
      </c>
      <c r="W15" s="211">
        <f>'Quadro 1'!X15</f>
        <v>0</v>
      </c>
      <c r="X15" s="211">
        <f>'Quadro 1'!Y15</f>
        <v>0</v>
      </c>
      <c r="Y15" s="211">
        <f>'Quadro 1'!Z15</f>
        <v>0</v>
      </c>
    </row>
    <row r="16" spans="1:25" s="69" customFormat="1" ht="24.9" customHeight="1" x14ac:dyDescent="0.25">
      <c r="A16" s="373" t="s">
        <v>51</v>
      </c>
      <c r="B16" s="365"/>
      <c r="C16" s="366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224">
        <f t="shared" si="0"/>
        <v>0</v>
      </c>
      <c r="U16" s="224">
        <f t="shared" si="0"/>
        <v>0</v>
      </c>
      <c r="V16" s="224">
        <f t="shared" si="1"/>
        <v>0</v>
      </c>
      <c r="W16" s="211">
        <f>'Quadro 1'!X16</f>
        <v>0</v>
      </c>
      <c r="X16" s="211">
        <f>'Quadro 1'!Y16</f>
        <v>0</v>
      </c>
      <c r="Y16" s="211">
        <f>'Quadro 1'!Z16</f>
        <v>0</v>
      </c>
    </row>
    <row r="17" spans="1:25" s="69" customFormat="1" ht="24.9" customHeight="1" x14ac:dyDescent="0.25">
      <c r="A17" s="373" t="s">
        <v>509</v>
      </c>
      <c r="B17" s="365"/>
      <c r="C17" s="366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224">
        <f t="shared" si="0"/>
        <v>0</v>
      </c>
      <c r="U17" s="224">
        <f t="shared" si="0"/>
        <v>0</v>
      </c>
      <c r="V17" s="224">
        <f t="shared" si="1"/>
        <v>0</v>
      </c>
      <c r="W17" s="211">
        <f>'Quadro 1'!X17</f>
        <v>0</v>
      </c>
      <c r="X17" s="211">
        <f>'Quadro 1'!Y17</f>
        <v>0</v>
      </c>
      <c r="Y17" s="211">
        <f>'Quadro 1'!Z17</f>
        <v>0</v>
      </c>
    </row>
    <row r="18" spans="1:25" s="69" customFormat="1" ht="24.9" customHeight="1" x14ac:dyDescent="0.25">
      <c r="A18" s="373" t="s">
        <v>54</v>
      </c>
      <c r="B18" s="365"/>
      <c r="C18" s="366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224">
        <f t="shared" si="0"/>
        <v>0</v>
      </c>
      <c r="U18" s="224">
        <f t="shared" si="0"/>
        <v>0</v>
      </c>
      <c r="V18" s="224">
        <f t="shared" si="1"/>
        <v>0</v>
      </c>
      <c r="W18" s="211">
        <f>'Quadro 1'!X18</f>
        <v>0</v>
      </c>
      <c r="X18" s="211">
        <f>'Quadro 1'!Y18</f>
        <v>0</v>
      </c>
      <c r="Y18" s="211">
        <f>'Quadro 1'!Z18</f>
        <v>0</v>
      </c>
    </row>
    <row r="19" spans="1:25" s="69" customFormat="1" ht="24.9" customHeight="1" x14ac:dyDescent="0.25">
      <c r="A19" s="373" t="s">
        <v>55</v>
      </c>
      <c r="B19" s="365"/>
      <c r="C19" s="366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224">
        <f t="shared" si="0"/>
        <v>0</v>
      </c>
      <c r="U19" s="224">
        <f t="shared" si="0"/>
        <v>0</v>
      </c>
      <c r="V19" s="224">
        <f t="shared" si="1"/>
        <v>0</v>
      </c>
      <c r="W19" s="211">
        <f>'Quadro 1'!X19</f>
        <v>0</v>
      </c>
      <c r="X19" s="211">
        <f>'Quadro 1'!Y19</f>
        <v>0</v>
      </c>
      <c r="Y19" s="211">
        <f>'Quadro 1'!Z19</f>
        <v>0</v>
      </c>
    </row>
    <row r="20" spans="1:25" s="69" customFormat="1" ht="24.9" customHeight="1" x14ac:dyDescent="0.25">
      <c r="A20" s="373" t="s">
        <v>56</v>
      </c>
      <c r="B20" s="365"/>
      <c r="C20" s="366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224">
        <f t="shared" si="0"/>
        <v>0</v>
      </c>
      <c r="U20" s="224">
        <f t="shared" si="0"/>
        <v>0</v>
      </c>
      <c r="V20" s="224">
        <f t="shared" si="1"/>
        <v>0</v>
      </c>
      <c r="W20" s="211">
        <f>'Quadro 1'!X20</f>
        <v>0</v>
      </c>
      <c r="X20" s="211">
        <f>'Quadro 1'!Y20</f>
        <v>0</v>
      </c>
      <c r="Y20" s="211">
        <f>'Quadro 1'!Z20</f>
        <v>0</v>
      </c>
    </row>
    <row r="21" spans="1:25" s="69" customFormat="1" ht="24.9" customHeight="1" x14ac:dyDescent="0.25">
      <c r="A21" s="373" t="s">
        <v>57</v>
      </c>
      <c r="B21" s="365">
        <v>31</v>
      </c>
      <c r="C21" s="366">
        <v>47</v>
      </c>
      <c r="D21" s="313">
        <v>1</v>
      </c>
      <c r="E21" s="357">
        <v>2</v>
      </c>
      <c r="F21" s="313">
        <v>6</v>
      </c>
      <c r="G21" s="357">
        <v>4</v>
      </c>
      <c r="H21" s="313">
        <v>8</v>
      </c>
      <c r="I21" s="357">
        <v>10</v>
      </c>
      <c r="J21" s="313">
        <v>14</v>
      </c>
      <c r="K21" s="357">
        <v>16</v>
      </c>
      <c r="L21" s="313">
        <v>6</v>
      </c>
      <c r="M21" s="357">
        <v>7</v>
      </c>
      <c r="N21" s="313">
        <v>1</v>
      </c>
      <c r="O21" s="357">
        <v>4</v>
      </c>
      <c r="P21" s="313"/>
      <c r="Q21" s="357"/>
      <c r="R21" s="313"/>
      <c r="S21" s="357"/>
      <c r="T21" s="224">
        <f t="shared" si="0"/>
        <v>67</v>
      </c>
      <c r="U21" s="224">
        <f t="shared" si="0"/>
        <v>90</v>
      </c>
      <c r="V21" s="224">
        <f t="shared" si="1"/>
        <v>157</v>
      </c>
      <c r="W21" s="211">
        <f>'Quadro 1'!X21</f>
        <v>67</v>
      </c>
      <c r="X21" s="211">
        <f>'Quadro 1'!Y21</f>
        <v>90</v>
      </c>
      <c r="Y21" s="211">
        <f>'Quadro 1'!Z21</f>
        <v>157</v>
      </c>
    </row>
    <row r="22" spans="1:25" s="69" customFormat="1" ht="24.9" customHeight="1" x14ac:dyDescent="0.25">
      <c r="A22" s="373" t="s">
        <v>58</v>
      </c>
      <c r="B22" s="365"/>
      <c r="C22" s="366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224">
        <f t="shared" si="0"/>
        <v>0</v>
      </c>
      <c r="U22" s="224">
        <f t="shared" si="0"/>
        <v>0</v>
      </c>
      <c r="V22" s="224">
        <f t="shared" si="1"/>
        <v>0</v>
      </c>
      <c r="W22" s="211">
        <f>'Quadro 1'!X22</f>
        <v>0</v>
      </c>
      <c r="X22" s="211">
        <f>'Quadro 1'!Y22</f>
        <v>0</v>
      </c>
      <c r="Y22" s="211">
        <f>'Quadro 1'!Z22</f>
        <v>0</v>
      </c>
    </row>
    <row r="23" spans="1:25" s="69" customFormat="1" ht="24.9" customHeight="1" x14ac:dyDescent="0.25">
      <c r="A23" s="373" t="s">
        <v>59</v>
      </c>
      <c r="B23" s="365"/>
      <c r="C23" s="366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224">
        <f t="shared" si="0"/>
        <v>0</v>
      </c>
      <c r="U23" s="224">
        <f t="shared" si="0"/>
        <v>0</v>
      </c>
      <c r="V23" s="224">
        <f t="shared" si="1"/>
        <v>0</v>
      </c>
      <c r="W23" s="211">
        <f>'Quadro 1'!X23</f>
        <v>0</v>
      </c>
      <c r="X23" s="211">
        <f>'Quadro 1'!Y23</f>
        <v>0</v>
      </c>
      <c r="Y23" s="211">
        <f>'Quadro 1'!Z23</f>
        <v>0</v>
      </c>
    </row>
    <row r="24" spans="1:25" s="69" customFormat="1" ht="24.9" customHeight="1" x14ac:dyDescent="0.25">
      <c r="A24" s="373" t="s">
        <v>60</v>
      </c>
      <c r="B24" s="365"/>
      <c r="C24" s="366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224">
        <f t="shared" si="0"/>
        <v>0</v>
      </c>
      <c r="U24" s="224">
        <f t="shared" si="0"/>
        <v>0</v>
      </c>
      <c r="V24" s="224">
        <f t="shared" si="1"/>
        <v>0</v>
      </c>
      <c r="W24" s="211">
        <f>'Quadro 1'!X24</f>
        <v>0</v>
      </c>
      <c r="X24" s="211">
        <f>'Quadro 1'!Y24</f>
        <v>0</v>
      </c>
      <c r="Y24" s="211">
        <f>'Quadro 1'!Z24</f>
        <v>0</v>
      </c>
    </row>
    <row r="25" spans="1:25" s="69" customFormat="1" ht="24.9" customHeight="1" x14ac:dyDescent="0.25">
      <c r="A25" s="373" t="s">
        <v>61</v>
      </c>
      <c r="B25" s="365"/>
      <c r="C25" s="366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224">
        <f t="shared" si="0"/>
        <v>0</v>
      </c>
      <c r="U25" s="224">
        <f t="shared" si="0"/>
        <v>0</v>
      </c>
      <c r="V25" s="224">
        <f t="shared" si="1"/>
        <v>0</v>
      </c>
      <c r="W25" s="211">
        <f>'Quadro 1'!X25</f>
        <v>0</v>
      </c>
      <c r="X25" s="211">
        <f>'Quadro 1'!Y25</f>
        <v>0</v>
      </c>
      <c r="Y25" s="211">
        <f>'Quadro 1'!Z25</f>
        <v>0</v>
      </c>
    </row>
    <row r="26" spans="1:25" s="69" customFormat="1" ht="24.9" customHeight="1" x14ac:dyDescent="0.25">
      <c r="A26" s="373" t="s">
        <v>62</v>
      </c>
      <c r="B26" s="365"/>
      <c r="C26" s="366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224">
        <f t="shared" si="0"/>
        <v>0</v>
      </c>
      <c r="U26" s="224">
        <f t="shared" si="0"/>
        <v>0</v>
      </c>
      <c r="V26" s="224">
        <f t="shared" si="1"/>
        <v>0</v>
      </c>
      <c r="W26" s="211">
        <f>'Quadro 1'!X26</f>
        <v>0</v>
      </c>
      <c r="X26" s="211">
        <f>'Quadro 1'!Y26</f>
        <v>0</v>
      </c>
      <c r="Y26" s="211">
        <f>'Quadro 1'!Z26</f>
        <v>0</v>
      </c>
    </row>
    <row r="27" spans="1:25" s="69" customFormat="1" ht="24.9" customHeight="1" x14ac:dyDescent="0.25">
      <c r="A27" s="373" t="s">
        <v>63</v>
      </c>
      <c r="B27" s="365"/>
      <c r="C27" s="366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224">
        <f t="shared" si="0"/>
        <v>0</v>
      </c>
      <c r="U27" s="224">
        <f t="shared" si="0"/>
        <v>0</v>
      </c>
      <c r="V27" s="224">
        <f t="shared" si="1"/>
        <v>0</v>
      </c>
      <c r="W27" s="211">
        <f>'Quadro 1'!X27</f>
        <v>0</v>
      </c>
      <c r="X27" s="211">
        <f>'Quadro 1'!Y27</f>
        <v>0</v>
      </c>
      <c r="Y27" s="211">
        <f>'Quadro 1'!Z27</f>
        <v>0</v>
      </c>
    </row>
    <row r="28" spans="1:25" s="69" customFormat="1" ht="24.9" customHeight="1" x14ac:dyDescent="0.25">
      <c r="A28" s="373" t="s">
        <v>64</v>
      </c>
      <c r="B28" s="365"/>
      <c r="C28" s="366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224">
        <f t="shared" si="0"/>
        <v>0</v>
      </c>
      <c r="U28" s="224">
        <f t="shared" si="0"/>
        <v>0</v>
      </c>
      <c r="V28" s="224">
        <f t="shared" si="1"/>
        <v>0</v>
      </c>
      <c r="W28" s="211">
        <f>'Quadro 1'!X28</f>
        <v>0</v>
      </c>
      <c r="X28" s="211">
        <f>'Quadro 1'!Y28</f>
        <v>0</v>
      </c>
      <c r="Y28" s="211">
        <f>'Quadro 1'!Z28</f>
        <v>0</v>
      </c>
    </row>
    <row r="29" spans="1:25" s="69" customFormat="1" ht="24.9" customHeight="1" x14ac:dyDescent="0.25">
      <c r="A29" s="373" t="s">
        <v>65</v>
      </c>
      <c r="B29" s="365"/>
      <c r="C29" s="366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224">
        <f t="shared" si="0"/>
        <v>0</v>
      </c>
      <c r="U29" s="224">
        <f t="shared" si="0"/>
        <v>0</v>
      </c>
      <c r="V29" s="224">
        <f t="shared" si="1"/>
        <v>0</v>
      </c>
      <c r="W29" s="211">
        <f>'Quadro 1'!X29</f>
        <v>0</v>
      </c>
      <c r="X29" s="211">
        <f>'Quadro 1'!Y29</f>
        <v>0</v>
      </c>
      <c r="Y29" s="211">
        <f>'Quadro 1'!Z29</f>
        <v>0</v>
      </c>
    </row>
    <row r="30" spans="1:25" s="69" customFormat="1" ht="24.9" customHeight="1" x14ac:dyDescent="0.25">
      <c r="A30" s="373" t="s">
        <v>66</v>
      </c>
      <c r="B30" s="365"/>
      <c r="C30" s="366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224">
        <f t="shared" si="0"/>
        <v>0</v>
      </c>
      <c r="U30" s="224">
        <f t="shared" si="0"/>
        <v>0</v>
      </c>
      <c r="V30" s="224">
        <f t="shared" si="1"/>
        <v>0</v>
      </c>
      <c r="W30" s="211">
        <f>'Quadro 1'!X30</f>
        <v>0</v>
      </c>
      <c r="X30" s="211">
        <f>'Quadro 1'!Y30</f>
        <v>0</v>
      </c>
      <c r="Y30" s="211">
        <f>'Quadro 1'!Z30</f>
        <v>0</v>
      </c>
    </row>
    <row r="31" spans="1:25" s="69" customFormat="1" ht="24.9" customHeight="1" x14ac:dyDescent="0.25">
      <c r="A31" s="373" t="s">
        <v>67</v>
      </c>
      <c r="B31" s="365"/>
      <c r="C31" s="366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224">
        <f t="shared" si="0"/>
        <v>0</v>
      </c>
      <c r="U31" s="224">
        <f t="shared" si="0"/>
        <v>0</v>
      </c>
      <c r="V31" s="224">
        <f t="shared" si="1"/>
        <v>0</v>
      </c>
      <c r="W31" s="211">
        <f>'Quadro 1'!X31</f>
        <v>0</v>
      </c>
      <c r="X31" s="211">
        <f>'Quadro 1'!Y31</f>
        <v>0</v>
      </c>
      <c r="Y31" s="211">
        <f>'Quadro 1'!Z31</f>
        <v>0</v>
      </c>
    </row>
    <row r="32" spans="1:25" s="69" customFormat="1" ht="24.9" customHeight="1" x14ac:dyDescent="0.25">
      <c r="A32" s="373" t="s">
        <v>68</v>
      </c>
      <c r="B32" s="365"/>
      <c r="C32" s="366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224">
        <f t="shared" si="0"/>
        <v>0</v>
      </c>
      <c r="U32" s="224">
        <f t="shared" si="0"/>
        <v>0</v>
      </c>
      <c r="V32" s="224">
        <f t="shared" si="1"/>
        <v>0</v>
      </c>
      <c r="W32" s="211">
        <f>'Quadro 1'!X32</f>
        <v>0</v>
      </c>
      <c r="X32" s="211">
        <f>'Quadro 1'!Y32</f>
        <v>0</v>
      </c>
      <c r="Y32" s="211">
        <f>'Quadro 1'!Z32</f>
        <v>0</v>
      </c>
    </row>
    <row r="33" spans="1:25" s="69" customFormat="1" ht="24.9" customHeight="1" x14ac:dyDescent="0.25">
      <c r="A33" s="373" t="s">
        <v>419</v>
      </c>
      <c r="B33" s="365"/>
      <c r="C33" s="366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224">
        <f t="shared" si="0"/>
        <v>0</v>
      </c>
      <c r="U33" s="224">
        <f t="shared" si="0"/>
        <v>0</v>
      </c>
      <c r="V33" s="224">
        <f t="shared" si="1"/>
        <v>0</v>
      </c>
      <c r="W33" s="211">
        <f>'Quadro 1'!X33</f>
        <v>0</v>
      </c>
      <c r="X33" s="211">
        <f>'Quadro 1'!Y33</f>
        <v>0</v>
      </c>
      <c r="Y33" s="211">
        <f>'Quadro 1'!Z33</f>
        <v>0</v>
      </c>
    </row>
    <row r="34" spans="1:25" s="69" customFormat="1" ht="24.9" customHeight="1" x14ac:dyDescent="0.25">
      <c r="A34" s="373" t="s">
        <v>420</v>
      </c>
      <c r="B34" s="365"/>
      <c r="C34" s="366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224">
        <f t="shared" si="0"/>
        <v>0</v>
      </c>
      <c r="U34" s="224">
        <f t="shared" si="0"/>
        <v>0</v>
      </c>
      <c r="V34" s="224">
        <f t="shared" si="1"/>
        <v>0</v>
      </c>
      <c r="W34" s="211">
        <f>'Quadro 1'!X34</f>
        <v>0</v>
      </c>
      <c r="X34" s="211">
        <f>'Quadro 1'!Y34</f>
        <v>0</v>
      </c>
      <c r="Y34" s="211">
        <f>'Quadro 1'!Z34</f>
        <v>0</v>
      </c>
    </row>
    <row r="35" spans="1:25" s="69" customFormat="1" ht="24.9" customHeight="1" x14ac:dyDescent="0.25">
      <c r="A35" s="373" t="s">
        <v>421</v>
      </c>
      <c r="B35" s="365"/>
      <c r="C35" s="366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224">
        <f t="shared" si="0"/>
        <v>0</v>
      </c>
      <c r="U35" s="224">
        <f t="shared" si="0"/>
        <v>0</v>
      </c>
      <c r="V35" s="224">
        <f t="shared" si="1"/>
        <v>0</v>
      </c>
      <c r="W35" s="211">
        <f>'Quadro 1'!X35</f>
        <v>0</v>
      </c>
      <c r="X35" s="211">
        <f>'Quadro 1'!Y35</f>
        <v>0</v>
      </c>
      <c r="Y35" s="211">
        <f>'Quadro 1'!Z35</f>
        <v>0</v>
      </c>
    </row>
    <row r="36" spans="1:25" s="69" customFormat="1" ht="24.9" customHeight="1" x14ac:dyDescent="0.25">
      <c r="A36" s="373" t="s">
        <v>69</v>
      </c>
      <c r="B36" s="365"/>
      <c r="C36" s="366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224">
        <f t="shared" si="0"/>
        <v>0</v>
      </c>
      <c r="U36" s="224">
        <f t="shared" si="0"/>
        <v>0</v>
      </c>
      <c r="V36" s="224">
        <f t="shared" si="1"/>
        <v>0</v>
      </c>
      <c r="W36" s="211">
        <f>'Quadro 1'!X36</f>
        <v>0</v>
      </c>
      <c r="X36" s="211">
        <f>'Quadro 1'!Y36</f>
        <v>0</v>
      </c>
      <c r="Y36" s="211">
        <f>'Quadro 1'!Z36</f>
        <v>0</v>
      </c>
    </row>
    <row r="37" spans="1:25" s="69" customFormat="1" ht="24.9" customHeight="1" x14ac:dyDescent="0.25">
      <c r="A37" s="373" t="s">
        <v>422</v>
      </c>
      <c r="B37" s="365"/>
      <c r="C37" s="366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224">
        <f t="shared" si="0"/>
        <v>0</v>
      </c>
      <c r="U37" s="224">
        <f t="shared" si="0"/>
        <v>0</v>
      </c>
      <c r="V37" s="224">
        <f t="shared" si="1"/>
        <v>0</v>
      </c>
      <c r="W37" s="211">
        <f>'Quadro 1'!X37</f>
        <v>0</v>
      </c>
      <c r="X37" s="211">
        <f>'Quadro 1'!Y37</f>
        <v>0</v>
      </c>
      <c r="Y37" s="211">
        <f>'Quadro 1'!Z37</f>
        <v>0</v>
      </c>
    </row>
    <row r="38" spans="1:25" s="69" customFormat="1" ht="24.9" customHeight="1" x14ac:dyDescent="0.25">
      <c r="A38" s="373" t="s">
        <v>423</v>
      </c>
      <c r="B38" s="365"/>
      <c r="C38" s="366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224">
        <f t="shared" si="0"/>
        <v>0</v>
      </c>
      <c r="U38" s="224">
        <f t="shared" si="0"/>
        <v>0</v>
      </c>
      <c r="V38" s="224">
        <f t="shared" si="1"/>
        <v>0</v>
      </c>
      <c r="W38" s="211">
        <f>'Quadro 1'!X38</f>
        <v>0</v>
      </c>
      <c r="X38" s="211">
        <f>'Quadro 1'!Y38</f>
        <v>0</v>
      </c>
      <c r="Y38" s="211">
        <f>'Quadro 1'!Z38</f>
        <v>0</v>
      </c>
    </row>
    <row r="39" spans="1:25" s="69" customFormat="1" ht="24.9" customHeight="1" x14ac:dyDescent="0.25">
      <c r="A39" s="373" t="s">
        <v>424</v>
      </c>
      <c r="B39" s="365"/>
      <c r="C39" s="366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224">
        <f t="shared" si="0"/>
        <v>0</v>
      </c>
      <c r="U39" s="224">
        <f t="shared" si="0"/>
        <v>0</v>
      </c>
      <c r="V39" s="224">
        <f t="shared" si="1"/>
        <v>0</v>
      </c>
      <c r="W39" s="211">
        <f>'Quadro 1'!X39</f>
        <v>0</v>
      </c>
      <c r="X39" s="211">
        <f>'Quadro 1'!Y39</f>
        <v>0</v>
      </c>
      <c r="Y39" s="211">
        <f>'Quadro 1'!Z39</f>
        <v>0</v>
      </c>
    </row>
    <row r="40" spans="1:25" s="69" customFormat="1" ht="24.9" customHeight="1" x14ac:dyDescent="0.25">
      <c r="A40" s="373" t="s">
        <v>70</v>
      </c>
      <c r="B40" s="365"/>
      <c r="C40" s="366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224">
        <f t="shared" si="0"/>
        <v>0</v>
      </c>
      <c r="U40" s="224">
        <f t="shared" si="0"/>
        <v>0</v>
      </c>
      <c r="V40" s="224">
        <f t="shared" si="1"/>
        <v>0</v>
      </c>
      <c r="W40" s="211">
        <f>'Quadro 1'!X40</f>
        <v>0</v>
      </c>
      <c r="X40" s="211">
        <f>'Quadro 1'!Y40</f>
        <v>0</v>
      </c>
      <c r="Y40" s="211">
        <f>'Quadro 1'!Z40</f>
        <v>0</v>
      </c>
    </row>
    <row r="41" spans="1:25" s="69" customFormat="1" ht="24.9" customHeight="1" x14ac:dyDescent="0.25">
      <c r="A41" s="373" t="s">
        <v>71</v>
      </c>
      <c r="B41" s="365"/>
      <c r="C41" s="366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224">
        <f t="shared" si="0"/>
        <v>0</v>
      </c>
      <c r="U41" s="224">
        <f t="shared" si="0"/>
        <v>0</v>
      </c>
      <c r="V41" s="224">
        <f t="shared" si="1"/>
        <v>0</v>
      </c>
      <c r="W41" s="211">
        <f>'Quadro 1'!X41</f>
        <v>0</v>
      </c>
      <c r="X41" s="211">
        <f>'Quadro 1'!Y41</f>
        <v>0</v>
      </c>
      <c r="Y41" s="211">
        <f>'Quadro 1'!Z41</f>
        <v>0</v>
      </c>
    </row>
    <row r="42" spans="1:25" s="69" customFormat="1" ht="24.9" customHeight="1" x14ac:dyDescent="0.25">
      <c r="A42" s="373" t="s">
        <v>72</v>
      </c>
      <c r="B42" s="365"/>
      <c r="C42" s="366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224">
        <f t="shared" si="0"/>
        <v>0</v>
      </c>
      <c r="U42" s="224">
        <f t="shared" si="0"/>
        <v>0</v>
      </c>
      <c r="V42" s="224">
        <f t="shared" si="1"/>
        <v>0</v>
      </c>
      <c r="W42" s="211">
        <f>'Quadro 1'!X42</f>
        <v>0</v>
      </c>
      <c r="X42" s="211">
        <f>'Quadro 1'!Y42</f>
        <v>0</v>
      </c>
      <c r="Y42" s="211">
        <f>'Quadro 1'!Z42</f>
        <v>0</v>
      </c>
    </row>
    <row r="43" spans="1:25" s="69" customFormat="1" ht="24.9" customHeight="1" x14ac:dyDescent="0.25">
      <c r="A43" s="373" t="s">
        <v>73</v>
      </c>
      <c r="B43" s="365"/>
      <c r="C43" s="366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224">
        <f t="shared" si="0"/>
        <v>0</v>
      </c>
      <c r="U43" s="224">
        <f t="shared" si="0"/>
        <v>0</v>
      </c>
      <c r="V43" s="224">
        <f t="shared" si="1"/>
        <v>0</v>
      </c>
      <c r="W43" s="211">
        <f>'Quadro 1'!X43</f>
        <v>0</v>
      </c>
      <c r="X43" s="211">
        <f>'Quadro 1'!Y43</f>
        <v>0</v>
      </c>
      <c r="Y43" s="211">
        <f>'Quadro 1'!Z43</f>
        <v>0</v>
      </c>
    </row>
    <row r="44" spans="1:25" s="69" customFormat="1" ht="24.9" customHeight="1" x14ac:dyDescent="0.25">
      <c r="A44" s="373" t="s">
        <v>74</v>
      </c>
      <c r="B44" s="365"/>
      <c r="C44" s="366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224">
        <f t="shared" si="0"/>
        <v>0</v>
      </c>
      <c r="U44" s="224">
        <f t="shared" si="0"/>
        <v>0</v>
      </c>
      <c r="V44" s="224">
        <f t="shared" si="1"/>
        <v>0</v>
      </c>
      <c r="W44" s="211">
        <f>'Quadro 1'!X44</f>
        <v>0</v>
      </c>
      <c r="X44" s="211">
        <f>'Quadro 1'!Y44</f>
        <v>0</v>
      </c>
      <c r="Y44" s="211">
        <f>'Quadro 1'!Z44</f>
        <v>0</v>
      </c>
    </row>
    <row r="45" spans="1:25" s="69" customFormat="1" ht="24.9" customHeight="1" x14ac:dyDescent="0.25">
      <c r="A45" s="373" t="s">
        <v>425</v>
      </c>
      <c r="B45" s="365"/>
      <c r="C45" s="366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224">
        <f t="shared" si="0"/>
        <v>0</v>
      </c>
      <c r="U45" s="224">
        <f t="shared" si="0"/>
        <v>0</v>
      </c>
      <c r="V45" s="224">
        <f t="shared" si="1"/>
        <v>0</v>
      </c>
      <c r="W45" s="211">
        <f>'Quadro 1'!X45</f>
        <v>0</v>
      </c>
      <c r="X45" s="211">
        <f>'Quadro 1'!Y45</f>
        <v>0</v>
      </c>
      <c r="Y45" s="211">
        <f>'Quadro 1'!Z45</f>
        <v>0</v>
      </c>
    </row>
    <row r="46" spans="1:25" s="69" customFormat="1" ht="24.9" customHeight="1" x14ac:dyDescent="0.25">
      <c r="A46" s="373" t="s">
        <v>75</v>
      </c>
      <c r="B46" s="365"/>
      <c r="C46" s="366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224">
        <f t="shared" si="0"/>
        <v>0</v>
      </c>
      <c r="U46" s="224">
        <f t="shared" si="0"/>
        <v>0</v>
      </c>
      <c r="V46" s="224">
        <f t="shared" si="1"/>
        <v>0</v>
      </c>
      <c r="W46" s="211">
        <f>'Quadro 1'!X46</f>
        <v>0</v>
      </c>
      <c r="X46" s="211">
        <f>'Quadro 1'!Y46</f>
        <v>0</v>
      </c>
      <c r="Y46" s="211">
        <f>'Quadro 1'!Z46</f>
        <v>0</v>
      </c>
    </row>
    <row r="47" spans="1:25" s="69" customFormat="1" ht="24.9" customHeight="1" x14ac:dyDescent="0.25">
      <c r="A47" s="373" t="s">
        <v>76</v>
      </c>
      <c r="B47" s="365"/>
      <c r="C47" s="366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223">
        <f t="shared" si="0"/>
        <v>0</v>
      </c>
      <c r="U47" s="223">
        <f t="shared" si="0"/>
        <v>0</v>
      </c>
      <c r="V47" s="223">
        <f t="shared" si="1"/>
        <v>0</v>
      </c>
      <c r="W47" s="211">
        <f>'Quadro 1'!X47</f>
        <v>0</v>
      </c>
      <c r="X47" s="211">
        <f>'Quadro 1'!Y47</f>
        <v>0</v>
      </c>
      <c r="Y47" s="211">
        <f>'Quadro 1'!Z47</f>
        <v>0</v>
      </c>
    </row>
    <row r="48" spans="1:25" s="69" customFormat="1" ht="15" customHeight="1" x14ac:dyDescent="0.25">
      <c r="A48" s="68" t="s">
        <v>77</v>
      </c>
      <c r="B48" s="225">
        <f t="shared" ref="B48:S48" si="2">SUM(B4:B47)</f>
        <v>33</v>
      </c>
      <c r="C48" s="225">
        <f t="shared" si="2"/>
        <v>53</v>
      </c>
      <c r="D48" s="225">
        <f t="shared" si="2"/>
        <v>3</v>
      </c>
      <c r="E48" s="225">
        <f t="shared" si="2"/>
        <v>9</v>
      </c>
      <c r="F48" s="225">
        <f t="shared" si="2"/>
        <v>8</v>
      </c>
      <c r="G48" s="225">
        <f t="shared" si="2"/>
        <v>8</v>
      </c>
      <c r="H48" s="225">
        <f t="shared" si="2"/>
        <v>11</v>
      </c>
      <c r="I48" s="225">
        <f t="shared" si="2"/>
        <v>18</v>
      </c>
      <c r="J48" s="225">
        <f t="shared" si="2"/>
        <v>16</v>
      </c>
      <c r="K48" s="225">
        <f t="shared" si="2"/>
        <v>27</v>
      </c>
      <c r="L48" s="225">
        <f t="shared" si="2"/>
        <v>6</v>
      </c>
      <c r="M48" s="225">
        <f t="shared" si="2"/>
        <v>8</v>
      </c>
      <c r="N48" s="225">
        <f t="shared" si="2"/>
        <v>2</v>
      </c>
      <c r="O48" s="225">
        <f t="shared" si="2"/>
        <v>6</v>
      </c>
      <c r="P48" s="225">
        <f t="shared" si="2"/>
        <v>0</v>
      </c>
      <c r="Q48" s="225">
        <f t="shared" si="2"/>
        <v>4</v>
      </c>
      <c r="R48" s="225">
        <f t="shared" si="2"/>
        <v>0</v>
      </c>
      <c r="S48" s="225">
        <f t="shared" si="2"/>
        <v>0</v>
      </c>
      <c r="T48" s="225">
        <f>SUM(T4:T47)</f>
        <v>79</v>
      </c>
      <c r="U48" s="225">
        <f>SUM(U4:U47)</f>
        <v>133</v>
      </c>
      <c r="V48" s="225">
        <f>T48+U48</f>
        <v>212</v>
      </c>
    </row>
    <row r="49" spans="1:26" s="53" customFormat="1" ht="9.9" customHeight="1" x14ac:dyDescent="0.35">
      <c r="T49" s="71">
        <f>'Quadro 1'!X48</f>
        <v>79</v>
      </c>
      <c r="U49" s="71">
        <f>'Quadro 1'!Y48</f>
        <v>133</v>
      </c>
      <c r="V49" s="71">
        <f>'Quadro 1'!Z48</f>
        <v>212</v>
      </c>
    </row>
    <row r="50" spans="1:26" s="60" customFormat="1" ht="13.35" customHeight="1" x14ac:dyDescent="0.3">
      <c r="A50" s="58" t="s">
        <v>81</v>
      </c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</row>
    <row r="51" spans="1:26" s="60" customFormat="1" ht="13.35" customHeight="1" x14ac:dyDescent="0.3">
      <c r="A51" s="375" t="s">
        <v>426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</row>
    <row r="52" spans="1:26" s="60" customFormat="1" ht="13.35" customHeight="1" x14ac:dyDescent="0.3">
      <c r="A52" s="62" t="s">
        <v>428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</row>
    <row r="53" spans="1:26" s="60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4"/>
      <c r="I53" s="374"/>
      <c r="J53" s="374"/>
      <c r="K53" s="374"/>
      <c r="L53" s="374"/>
      <c r="M53" s="374"/>
    </row>
    <row r="54" spans="1:26" s="60" customFormat="1" ht="13.35" customHeight="1" x14ac:dyDescent="0.3">
      <c r="A54" s="109" t="s">
        <v>82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1:26" s="60" customFormat="1" ht="26.4" customHeight="1" x14ac:dyDescent="0.3">
      <c r="A55" s="528" t="s">
        <v>427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26" s="475" customFormat="1" ht="14.25" customHeight="1" x14ac:dyDescent="0.3">
      <c r="A56" s="465" t="s">
        <v>524</v>
      </c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89"/>
      <c r="Y56" s="89"/>
      <c r="Z56" s="374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algorithmName="SHA-512" hashValue="q/3aqUVD6vVuAftQNcAI4Ghtw5WKLGUEHCu6WlcuRbw1OVvAV3/ON36ohJ9Ttdx1MxXIymU7hXLhT0z8Os/1TQ==" saltValue="dsIi3T6c1+atDKK0gOKIGQ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J44" activePane="bottomRight" state="frozen"/>
      <selection pane="topRight"/>
      <selection pane="bottomLeft"/>
      <selection pane="bottomRight" activeCell="U21" sqref="U21"/>
    </sheetView>
  </sheetViews>
  <sheetFormatPr defaultColWidth="9.109375" defaultRowHeight="14.4" x14ac:dyDescent="0.35"/>
  <cols>
    <col min="1" max="1" width="30.6640625" style="65" customWidth="1"/>
    <col min="2" max="24" width="8.6640625" style="65" customWidth="1"/>
    <col min="25" max="16384" width="9.109375" style="65"/>
  </cols>
  <sheetData>
    <row r="1" spans="1:27" s="67" customFormat="1" ht="30" customHeight="1" x14ac:dyDescent="0.25">
      <c r="A1" s="532" t="s">
        <v>443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3"/>
      <c r="V1" s="534" t="s">
        <v>83</v>
      </c>
      <c r="W1" s="535"/>
      <c r="X1" s="536"/>
    </row>
    <row r="2" spans="1:27" s="72" customFormat="1" ht="24.9" customHeight="1" x14ac:dyDescent="0.35">
      <c r="A2" s="537" t="s">
        <v>107</v>
      </c>
      <c r="B2" s="537" t="s">
        <v>108</v>
      </c>
      <c r="C2" s="537"/>
      <c r="D2" s="537" t="s">
        <v>109</v>
      </c>
      <c r="E2" s="537"/>
      <c r="F2" s="537" t="s">
        <v>110</v>
      </c>
      <c r="G2" s="537"/>
      <c r="H2" s="537" t="s">
        <v>111</v>
      </c>
      <c r="I2" s="537"/>
      <c r="J2" s="537" t="s">
        <v>112</v>
      </c>
      <c r="K2" s="537"/>
      <c r="L2" s="537" t="s">
        <v>113</v>
      </c>
      <c r="M2" s="537"/>
      <c r="N2" s="537" t="s">
        <v>114</v>
      </c>
      <c r="O2" s="537"/>
      <c r="P2" s="537" t="s">
        <v>115</v>
      </c>
      <c r="Q2" s="537"/>
      <c r="R2" s="537" t="s">
        <v>116</v>
      </c>
      <c r="S2" s="537"/>
      <c r="T2" s="537" t="s">
        <v>117</v>
      </c>
      <c r="U2" s="537"/>
      <c r="V2" s="537" t="s">
        <v>41</v>
      </c>
      <c r="W2" s="537"/>
      <c r="X2" s="537" t="s">
        <v>77</v>
      </c>
    </row>
    <row r="3" spans="1:27" s="72" customFormat="1" ht="15" customHeight="1" x14ac:dyDescent="0.3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7"/>
    </row>
    <row r="4" spans="1:27" s="74" customFormat="1" ht="24.9" customHeight="1" x14ac:dyDescent="0.35">
      <c r="A4" s="373" t="s">
        <v>44</v>
      </c>
      <c r="B4" s="363"/>
      <c r="C4" s="36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311"/>
      <c r="U4" s="356"/>
      <c r="V4" s="222">
        <f>B4+D4+F4+H4+J4+L4+N4+P4+R4+T4</f>
        <v>0</v>
      </c>
      <c r="W4" s="222">
        <f>C4+E4+G4+I4+K4+M4+O4+Q4+S4+U4</f>
        <v>0</v>
      </c>
      <c r="X4" s="222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" customHeight="1" x14ac:dyDescent="0.35">
      <c r="A5" s="373" t="s">
        <v>414</v>
      </c>
      <c r="B5" s="365"/>
      <c r="C5" s="366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313"/>
      <c r="U5" s="357"/>
      <c r="V5" s="224">
        <f t="shared" ref="V5:W47" si="0">B5+D5+F5+H5+J5+L5+N5+P5+R5+T5</f>
        <v>0</v>
      </c>
      <c r="W5" s="224">
        <f t="shared" si="0"/>
        <v>0</v>
      </c>
      <c r="X5" s="224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" customHeight="1" x14ac:dyDescent="0.35">
      <c r="A6" s="373" t="s">
        <v>415</v>
      </c>
      <c r="B6" s="365"/>
      <c r="C6" s="366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313"/>
      <c r="U6" s="357"/>
      <c r="V6" s="224">
        <f t="shared" si="0"/>
        <v>0</v>
      </c>
      <c r="W6" s="224">
        <f t="shared" si="0"/>
        <v>0</v>
      </c>
      <c r="X6" s="224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" customHeight="1" x14ac:dyDescent="0.35">
      <c r="A7" s="373" t="s">
        <v>416</v>
      </c>
      <c r="B7" s="365"/>
      <c r="C7" s="366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313"/>
      <c r="U7" s="357"/>
      <c r="V7" s="224">
        <f t="shared" si="0"/>
        <v>0</v>
      </c>
      <c r="W7" s="224">
        <f t="shared" si="0"/>
        <v>0</v>
      </c>
      <c r="X7" s="224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" customHeight="1" x14ac:dyDescent="0.35">
      <c r="A8" s="373" t="s">
        <v>417</v>
      </c>
      <c r="B8" s="365"/>
      <c r="C8" s="366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/>
      <c r="Q8" s="357">
        <v>1</v>
      </c>
      <c r="R8" s="313"/>
      <c r="S8" s="357"/>
      <c r="T8" s="313"/>
      <c r="U8" s="357"/>
      <c r="V8" s="224">
        <f t="shared" si="0"/>
        <v>0</v>
      </c>
      <c r="W8" s="224">
        <f t="shared" si="0"/>
        <v>1</v>
      </c>
      <c r="X8" s="224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" customHeight="1" x14ac:dyDescent="0.35">
      <c r="A9" s="373" t="s">
        <v>418</v>
      </c>
      <c r="B9" s="365"/>
      <c r="C9" s="366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>
        <v>1</v>
      </c>
      <c r="Q9" s="357">
        <v>2</v>
      </c>
      <c r="R9" s="313"/>
      <c r="S9" s="357">
        <v>2</v>
      </c>
      <c r="T9" s="313"/>
      <c r="U9" s="357"/>
      <c r="V9" s="224">
        <f t="shared" si="0"/>
        <v>1</v>
      </c>
      <c r="W9" s="224">
        <f t="shared" si="0"/>
        <v>4</v>
      </c>
      <c r="X9" s="224">
        <f t="shared" si="1"/>
        <v>5</v>
      </c>
      <c r="Y9" s="73">
        <f>'Quadro 1'!X9</f>
        <v>1</v>
      </c>
      <c r="Z9" s="73">
        <f>'Quadro 1'!Y9</f>
        <v>4</v>
      </c>
      <c r="AA9" s="73">
        <f>'Quadro 1'!Z9</f>
        <v>5</v>
      </c>
    </row>
    <row r="10" spans="1:27" s="74" customFormat="1" ht="24.9" customHeight="1" x14ac:dyDescent="0.35">
      <c r="A10" s="373" t="s">
        <v>45</v>
      </c>
      <c r="B10" s="365"/>
      <c r="C10" s="366"/>
      <c r="D10" s="313"/>
      <c r="E10" s="357"/>
      <c r="F10" s="313"/>
      <c r="G10" s="357"/>
      <c r="H10" s="313"/>
      <c r="I10" s="357"/>
      <c r="J10" s="313"/>
      <c r="K10" s="357"/>
      <c r="L10" s="313"/>
      <c r="M10" s="357"/>
      <c r="N10" s="313"/>
      <c r="O10" s="357"/>
      <c r="P10" s="313">
        <v>8</v>
      </c>
      <c r="Q10" s="357">
        <v>21</v>
      </c>
      <c r="R10" s="313"/>
      <c r="S10" s="357">
        <v>4</v>
      </c>
      <c r="T10" s="313"/>
      <c r="U10" s="357"/>
      <c r="V10" s="224">
        <f t="shared" si="0"/>
        <v>8</v>
      </c>
      <c r="W10" s="224">
        <f t="shared" si="0"/>
        <v>25</v>
      </c>
      <c r="X10" s="224">
        <f t="shared" si="1"/>
        <v>33</v>
      </c>
      <c r="Y10" s="73">
        <f>'Quadro 1'!X10</f>
        <v>8</v>
      </c>
      <c r="Z10" s="73">
        <f>'Quadro 1'!Y10</f>
        <v>25</v>
      </c>
      <c r="AA10" s="73">
        <f>'Quadro 1'!Z10</f>
        <v>33</v>
      </c>
    </row>
    <row r="11" spans="1:27" s="74" customFormat="1" ht="24.9" customHeight="1" x14ac:dyDescent="0.35">
      <c r="A11" s="373" t="s">
        <v>46</v>
      </c>
      <c r="B11" s="365"/>
      <c r="C11" s="366"/>
      <c r="D11" s="313"/>
      <c r="E11" s="357"/>
      <c r="F11" s="313"/>
      <c r="G11" s="357"/>
      <c r="H11" s="313"/>
      <c r="I11" s="357">
        <v>3</v>
      </c>
      <c r="J11" s="313"/>
      <c r="K11" s="357"/>
      <c r="L11" s="313"/>
      <c r="M11" s="357">
        <v>4</v>
      </c>
      <c r="N11" s="313"/>
      <c r="O11" s="357">
        <v>1</v>
      </c>
      <c r="P11" s="313"/>
      <c r="Q11" s="357"/>
      <c r="R11" s="313"/>
      <c r="S11" s="357"/>
      <c r="T11" s="313"/>
      <c r="U11" s="357"/>
      <c r="V11" s="224">
        <f t="shared" si="0"/>
        <v>0</v>
      </c>
      <c r="W11" s="224">
        <f t="shared" si="0"/>
        <v>8</v>
      </c>
      <c r="X11" s="224">
        <f t="shared" si="1"/>
        <v>8</v>
      </c>
      <c r="Y11" s="73">
        <f>'Quadro 1'!X11</f>
        <v>0</v>
      </c>
      <c r="Z11" s="73">
        <f>'Quadro 1'!Y11</f>
        <v>8</v>
      </c>
      <c r="AA11" s="73">
        <f>'Quadro 1'!Z11</f>
        <v>8</v>
      </c>
    </row>
    <row r="12" spans="1:27" s="74" customFormat="1" ht="24.9" customHeight="1" x14ac:dyDescent="0.35">
      <c r="A12" s="373" t="s">
        <v>47</v>
      </c>
      <c r="B12" s="365"/>
      <c r="C12" s="366">
        <v>3</v>
      </c>
      <c r="D12" s="313"/>
      <c r="E12" s="357"/>
      <c r="F12" s="313"/>
      <c r="G12" s="357"/>
      <c r="H12" s="313">
        <v>1</v>
      </c>
      <c r="I12" s="357">
        <v>1</v>
      </c>
      <c r="J12" s="313"/>
      <c r="K12" s="357"/>
      <c r="L12" s="313"/>
      <c r="M12" s="357">
        <v>1</v>
      </c>
      <c r="N12" s="313"/>
      <c r="O12" s="357"/>
      <c r="P12" s="313"/>
      <c r="Q12" s="357"/>
      <c r="R12" s="313"/>
      <c r="S12" s="357"/>
      <c r="T12" s="313"/>
      <c r="U12" s="357"/>
      <c r="V12" s="224">
        <f t="shared" si="0"/>
        <v>1</v>
      </c>
      <c r="W12" s="224">
        <f t="shared" si="0"/>
        <v>5</v>
      </c>
      <c r="X12" s="224">
        <f t="shared" si="1"/>
        <v>6</v>
      </c>
      <c r="Y12" s="73">
        <f>'Quadro 1'!X12</f>
        <v>1</v>
      </c>
      <c r="Z12" s="73">
        <f>'Quadro 1'!Y12</f>
        <v>5</v>
      </c>
      <c r="AA12" s="73">
        <f>'Quadro 1'!Z12</f>
        <v>6</v>
      </c>
    </row>
    <row r="13" spans="1:27" s="74" customFormat="1" ht="24.9" customHeight="1" x14ac:dyDescent="0.35">
      <c r="A13" s="373" t="s">
        <v>48</v>
      </c>
      <c r="B13" s="365"/>
      <c r="C13" s="366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313"/>
      <c r="U13" s="357"/>
      <c r="V13" s="224">
        <f t="shared" si="0"/>
        <v>0</v>
      </c>
      <c r="W13" s="224">
        <f t="shared" si="0"/>
        <v>0</v>
      </c>
      <c r="X13" s="224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" customHeight="1" x14ac:dyDescent="0.35">
      <c r="A14" s="373" t="s">
        <v>49</v>
      </c>
      <c r="B14" s="365"/>
      <c r="C14" s="366"/>
      <c r="D14" s="313"/>
      <c r="E14" s="357"/>
      <c r="F14" s="313"/>
      <c r="G14" s="357"/>
      <c r="H14" s="313"/>
      <c r="I14" s="357"/>
      <c r="J14" s="313"/>
      <c r="K14" s="357"/>
      <c r="L14" s="313">
        <v>1</v>
      </c>
      <c r="M14" s="357"/>
      <c r="N14" s="313"/>
      <c r="O14" s="357"/>
      <c r="P14" s="313">
        <v>1</v>
      </c>
      <c r="Q14" s="357"/>
      <c r="R14" s="313"/>
      <c r="S14" s="357"/>
      <c r="T14" s="313"/>
      <c r="U14" s="357"/>
      <c r="V14" s="224">
        <f t="shared" si="0"/>
        <v>2</v>
      </c>
      <c r="W14" s="224">
        <f t="shared" si="0"/>
        <v>0</v>
      </c>
      <c r="X14" s="224">
        <f t="shared" si="1"/>
        <v>2</v>
      </c>
      <c r="Y14" s="73">
        <f>'Quadro 1'!X14</f>
        <v>2</v>
      </c>
      <c r="Z14" s="73">
        <f>'Quadro 1'!Y14</f>
        <v>0</v>
      </c>
      <c r="AA14" s="73">
        <f>'Quadro 1'!Z14</f>
        <v>2</v>
      </c>
    </row>
    <row r="15" spans="1:27" s="74" customFormat="1" ht="24.9" customHeight="1" x14ac:dyDescent="0.35">
      <c r="A15" s="373" t="s">
        <v>50</v>
      </c>
      <c r="B15" s="365"/>
      <c r="C15" s="366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313"/>
      <c r="U15" s="357"/>
      <c r="V15" s="224">
        <f t="shared" si="0"/>
        <v>0</v>
      </c>
      <c r="W15" s="224">
        <f t="shared" si="0"/>
        <v>0</v>
      </c>
      <c r="X15" s="224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" customHeight="1" x14ac:dyDescent="0.35">
      <c r="A16" s="373" t="s">
        <v>51</v>
      </c>
      <c r="B16" s="365"/>
      <c r="C16" s="366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313"/>
      <c r="U16" s="357"/>
      <c r="V16" s="224">
        <f t="shared" si="0"/>
        <v>0</v>
      </c>
      <c r="W16" s="224">
        <f t="shared" si="0"/>
        <v>0</v>
      </c>
      <c r="X16" s="224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" customHeight="1" x14ac:dyDescent="0.35">
      <c r="A17" s="373" t="s">
        <v>509</v>
      </c>
      <c r="B17" s="365"/>
      <c r="C17" s="366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313"/>
      <c r="U17" s="357"/>
      <c r="V17" s="224">
        <f t="shared" si="0"/>
        <v>0</v>
      </c>
      <c r="W17" s="224">
        <f t="shared" si="0"/>
        <v>0</v>
      </c>
      <c r="X17" s="224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" customHeight="1" x14ac:dyDescent="0.35">
      <c r="A18" s="373" t="s">
        <v>54</v>
      </c>
      <c r="B18" s="365"/>
      <c r="C18" s="366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313"/>
      <c r="U18" s="357"/>
      <c r="V18" s="224">
        <f t="shared" si="0"/>
        <v>0</v>
      </c>
      <c r="W18" s="224">
        <f t="shared" si="0"/>
        <v>0</v>
      </c>
      <c r="X18" s="224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" customHeight="1" x14ac:dyDescent="0.35">
      <c r="A19" s="373" t="s">
        <v>55</v>
      </c>
      <c r="B19" s="365"/>
      <c r="C19" s="366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313"/>
      <c r="U19" s="357"/>
      <c r="V19" s="224">
        <f t="shared" si="0"/>
        <v>0</v>
      </c>
      <c r="W19" s="224">
        <f t="shared" si="0"/>
        <v>0</v>
      </c>
      <c r="X19" s="224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" customHeight="1" x14ac:dyDescent="0.35">
      <c r="A20" s="373" t="s">
        <v>56</v>
      </c>
      <c r="B20" s="365"/>
      <c r="C20" s="366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313"/>
      <c r="U20" s="357"/>
      <c r="V20" s="224">
        <f t="shared" si="0"/>
        <v>0</v>
      </c>
      <c r="W20" s="224">
        <f t="shared" si="0"/>
        <v>0</v>
      </c>
      <c r="X20" s="224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" customHeight="1" x14ac:dyDescent="0.35">
      <c r="A21" s="373" t="s">
        <v>57</v>
      </c>
      <c r="B21" s="365"/>
      <c r="C21" s="366"/>
      <c r="D21" s="313"/>
      <c r="E21" s="357"/>
      <c r="F21" s="313"/>
      <c r="G21" s="357"/>
      <c r="H21" s="313"/>
      <c r="I21" s="357"/>
      <c r="J21" s="313"/>
      <c r="K21" s="357"/>
      <c r="L21" s="313"/>
      <c r="M21" s="357"/>
      <c r="N21" s="313"/>
      <c r="O21" s="357"/>
      <c r="P21" s="313">
        <v>10</v>
      </c>
      <c r="Q21" s="357">
        <v>12</v>
      </c>
      <c r="R21" s="313">
        <v>24</v>
      </c>
      <c r="S21" s="357">
        <v>23</v>
      </c>
      <c r="T21" s="313">
        <v>33</v>
      </c>
      <c r="U21" s="357">
        <v>55</v>
      </c>
      <c r="V21" s="224">
        <f t="shared" si="0"/>
        <v>67</v>
      </c>
      <c r="W21" s="224">
        <f t="shared" si="0"/>
        <v>90</v>
      </c>
      <c r="X21" s="224">
        <f t="shared" si="1"/>
        <v>157</v>
      </c>
      <c r="Y21" s="73">
        <f>'Quadro 1'!X21</f>
        <v>67</v>
      </c>
      <c r="Z21" s="73">
        <f>'Quadro 1'!Y21</f>
        <v>90</v>
      </c>
      <c r="AA21" s="73">
        <f>'Quadro 1'!Z21</f>
        <v>157</v>
      </c>
    </row>
    <row r="22" spans="1:27" s="74" customFormat="1" ht="24.9" customHeight="1" x14ac:dyDescent="0.35">
      <c r="A22" s="373" t="s">
        <v>58</v>
      </c>
      <c r="B22" s="365"/>
      <c r="C22" s="366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313"/>
      <c r="U22" s="357"/>
      <c r="V22" s="224">
        <f t="shared" si="0"/>
        <v>0</v>
      </c>
      <c r="W22" s="224">
        <f t="shared" si="0"/>
        <v>0</v>
      </c>
      <c r="X22" s="224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" customHeight="1" x14ac:dyDescent="0.35">
      <c r="A23" s="373" t="s">
        <v>59</v>
      </c>
      <c r="B23" s="365"/>
      <c r="C23" s="366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313"/>
      <c r="U23" s="357"/>
      <c r="V23" s="224">
        <f t="shared" si="0"/>
        <v>0</v>
      </c>
      <c r="W23" s="224">
        <f t="shared" si="0"/>
        <v>0</v>
      </c>
      <c r="X23" s="224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" customHeight="1" x14ac:dyDescent="0.35">
      <c r="A24" s="373" t="s">
        <v>60</v>
      </c>
      <c r="B24" s="365"/>
      <c r="C24" s="366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313"/>
      <c r="U24" s="357"/>
      <c r="V24" s="224">
        <f t="shared" si="0"/>
        <v>0</v>
      </c>
      <c r="W24" s="224">
        <f t="shared" si="0"/>
        <v>0</v>
      </c>
      <c r="X24" s="224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" customHeight="1" x14ac:dyDescent="0.35">
      <c r="A25" s="373" t="s">
        <v>61</v>
      </c>
      <c r="B25" s="365"/>
      <c r="C25" s="366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313"/>
      <c r="U25" s="357"/>
      <c r="V25" s="224">
        <f t="shared" si="0"/>
        <v>0</v>
      </c>
      <c r="W25" s="224">
        <f t="shared" si="0"/>
        <v>0</v>
      </c>
      <c r="X25" s="224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" customHeight="1" x14ac:dyDescent="0.35">
      <c r="A26" s="373" t="s">
        <v>62</v>
      </c>
      <c r="B26" s="365"/>
      <c r="C26" s="366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313"/>
      <c r="U26" s="357"/>
      <c r="V26" s="224">
        <f t="shared" si="0"/>
        <v>0</v>
      </c>
      <c r="W26" s="224">
        <f t="shared" si="0"/>
        <v>0</v>
      </c>
      <c r="X26" s="224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" customHeight="1" x14ac:dyDescent="0.35">
      <c r="A27" s="373" t="s">
        <v>63</v>
      </c>
      <c r="B27" s="365"/>
      <c r="C27" s="366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313"/>
      <c r="U27" s="357"/>
      <c r="V27" s="224">
        <f t="shared" si="0"/>
        <v>0</v>
      </c>
      <c r="W27" s="224">
        <f t="shared" si="0"/>
        <v>0</v>
      </c>
      <c r="X27" s="224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" customHeight="1" x14ac:dyDescent="0.35">
      <c r="A28" s="373" t="s">
        <v>64</v>
      </c>
      <c r="B28" s="365"/>
      <c r="C28" s="366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313"/>
      <c r="U28" s="357"/>
      <c r="V28" s="224">
        <f t="shared" si="0"/>
        <v>0</v>
      </c>
      <c r="W28" s="224">
        <f t="shared" si="0"/>
        <v>0</v>
      </c>
      <c r="X28" s="224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" customHeight="1" x14ac:dyDescent="0.35">
      <c r="A29" s="373" t="s">
        <v>65</v>
      </c>
      <c r="B29" s="365"/>
      <c r="C29" s="366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313"/>
      <c r="U29" s="357"/>
      <c r="V29" s="224">
        <f t="shared" si="0"/>
        <v>0</v>
      </c>
      <c r="W29" s="224">
        <f t="shared" si="0"/>
        <v>0</v>
      </c>
      <c r="X29" s="224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" customHeight="1" x14ac:dyDescent="0.35">
      <c r="A30" s="373" t="s">
        <v>66</v>
      </c>
      <c r="B30" s="365"/>
      <c r="C30" s="366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313"/>
      <c r="U30" s="357"/>
      <c r="V30" s="224">
        <f t="shared" si="0"/>
        <v>0</v>
      </c>
      <c r="W30" s="224">
        <f t="shared" si="0"/>
        <v>0</v>
      </c>
      <c r="X30" s="224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" customHeight="1" x14ac:dyDescent="0.35">
      <c r="A31" s="373" t="s">
        <v>67</v>
      </c>
      <c r="B31" s="365"/>
      <c r="C31" s="366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313"/>
      <c r="U31" s="357"/>
      <c r="V31" s="224">
        <f t="shared" si="0"/>
        <v>0</v>
      </c>
      <c r="W31" s="224">
        <f t="shared" si="0"/>
        <v>0</v>
      </c>
      <c r="X31" s="224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" customHeight="1" x14ac:dyDescent="0.35">
      <c r="A32" s="373" t="s">
        <v>68</v>
      </c>
      <c r="B32" s="365"/>
      <c r="C32" s="366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313"/>
      <c r="U32" s="357"/>
      <c r="V32" s="224">
        <f t="shared" si="0"/>
        <v>0</v>
      </c>
      <c r="W32" s="224">
        <f t="shared" si="0"/>
        <v>0</v>
      </c>
      <c r="X32" s="224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" customHeight="1" x14ac:dyDescent="0.35">
      <c r="A33" s="373" t="s">
        <v>419</v>
      </c>
      <c r="B33" s="365"/>
      <c r="C33" s="366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313"/>
      <c r="U33" s="357"/>
      <c r="V33" s="224">
        <f t="shared" si="0"/>
        <v>0</v>
      </c>
      <c r="W33" s="224">
        <f t="shared" si="0"/>
        <v>0</v>
      </c>
      <c r="X33" s="224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" customHeight="1" x14ac:dyDescent="0.35">
      <c r="A34" s="373" t="s">
        <v>420</v>
      </c>
      <c r="B34" s="365"/>
      <c r="C34" s="366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313"/>
      <c r="U34" s="357"/>
      <c r="V34" s="224">
        <f t="shared" si="0"/>
        <v>0</v>
      </c>
      <c r="W34" s="224">
        <f t="shared" si="0"/>
        <v>0</v>
      </c>
      <c r="X34" s="224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" customHeight="1" x14ac:dyDescent="0.35">
      <c r="A35" s="373" t="s">
        <v>421</v>
      </c>
      <c r="B35" s="365"/>
      <c r="C35" s="366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313"/>
      <c r="U35" s="357"/>
      <c r="V35" s="224">
        <f t="shared" si="0"/>
        <v>0</v>
      </c>
      <c r="W35" s="224">
        <f t="shared" si="0"/>
        <v>0</v>
      </c>
      <c r="X35" s="224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" customHeight="1" x14ac:dyDescent="0.35">
      <c r="A36" s="373" t="s">
        <v>69</v>
      </c>
      <c r="B36" s="365"/>
      <c r="C36" s="366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313"/>
      <c r="U36" s="357"/>
      <c r="V36" s="224">
        <f t="shared" si="0"/>
        <v>0</v>
      </c>
      <c r="W36" s="224">
        <f t="shared" si="0"/>
        <v>0</v>
      </c>
      <c r="X36" s="224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" customHeight="1" x14ac:dyDescent="0.35">
      <c r="A37" s="373" t="s">
        <v>422</v>
      </c>
      <c r="B37" s="365"/>
      <c r="C37" s="366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313"/>
      <c r="U37" s="357"/>
      <c r="V37" s="224">
        <f t="shared" si="0"/>
        <v>0</v>
      </c>
      <c r="W37" s="224">
        <f t="shared" si="0"/>
        <v>0</v>
      </c>
      <c r="X37" s="224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" customHeight="1" x14ac:dyDescent="0.35">
      <c r="A38" s="373" t="s">
        <v>423</v>
      </c>
      <c r="B38" s="365"/>
      <c r="C38" s="366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313"/>
      <c r="U38" s="357"/>
      <c r="V38" s="224">
        <f t="shared" si="0"/>
        <v>0</v>
      </c>
      <c r="W38" s="224">
        <f t="shared" si="0"/>
        <v>0</v>
      </c>
      <c r="X38" s="224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" customHeight="1" x14ac:dyDescent="0.35">
      <c r="A39" s="373" t="s">
        <v>424</v>
      </c>
      <c r="B39" s="365"/>
      <c r="C39" s="366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313"/>
      <c r="U39" s="357"/>
      <c r="V39" s="224">
        <f t="shared" si="0"/>
        <v>0</v>
      </c>
      <c r="W39" s="224">
        <f t="shared" si="0"/>
        <v>0</v>
      </c>
      <c r="X39" s="224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" customHeight="1" x14ac:dyDescent="0.35">
      <c r="A40" s="373" t="s">
        <v>70</v>
      </c>
      <c r="B40" s="365"/>
      <c r="C40" s="366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313"/>
      <c r="U40" s="357"/>
      <c r="V40" s="224">
        <f t="shared" si="0"/>
        <v>0</v>
      </c>
      <c r="W40" s="224">
        <f t="shared" si="0"/>
        <v>0</v>
      </c>
      <c r="X40" s="224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" customHeight="1" x14ac:dyDescent="0.35">
      <c r="A41" s="373" t="s">
        <v>71</v>
      </c>
      <c r="B41" s="365"/>
      <c r="C41" s="366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313"/>
      <c r="U41" s="357"/>
      <c r="V41" s="224">
        <f t="shared" si="0"/>
        <v>0</v>
      </c>
      <c r="W41" s="224">
        <f t="shared" si="0"/>
        <v>0</v>
      </c>
      <c r="X41" s="224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" customHeight="1" x14ac:dyDescent="0.35">
      <c r="A42" s="373" t="s">
        <v>72</v>
      </c>
      <c r="B42" s="365"/>
      <c r="C42" s="366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313"/>
      <c r="U42" s="357"/>
      <c r="V42" s="224">
        <f t="shared" si="0"/>
        <v>0</v>
      </c>
      <c r="W42" s="224">
        <f t="shared" si="0"/>
        <v>0</v>
      </c>
      <c r="X42" s="224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" customHeight="1" x14ac:dyDescent="0.35">
      <c r="A43" s="373" t="s">
        <v>73</v>
      </c>
      <c r="B43" s="365"/>
      <c r="C43" s="366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313"/>
      <c r="U43" s="357"/>
      <c r="V43" s="224">
        <f t="shared" si="0"/>
        <v>0</v>
      </c>
      <c r="W43" s="224">
        <f t="shared" si="0"/>
        <v>0</v>
      </c>
      <c r="X43" s="224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" customHeight="1" x14ac:dyDescent="0.35">
      <c r="A44" s="373" t="s">
        <v>74</v>
      </c>
      <c r="B44" s="365"/>
      <c r="C44" s="366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313"/>
      <c r="U44" s="357"/>
      <c r="V44" s="224">
        <f t="shared" si="0"/>
        <v>0</v>
      </c>
      <c r="W44" s="224">
        <f t="shared" si="0"/>
        <v>0</v>
      </c>
      <c r="X44" s="224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" customHeight="1" x14ac:dyDescent="0.35">
      <c r="A45" s="373" t="s">
        <v>425</v>
      </c>
      <c r="B45" s="365"/>
      <c r="C45" s="366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313"/>
      <c r="U45" s="357"/>
      <c r="V45" s="224">
        <f t="shared" si="0"/>
        <v>0</v>
      </c>
      <c r="W45" s="224">
        <f t="shared" si="0"/>
        <v>0</v>
      </c>
      <c r="X45" s="224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" customHeight="1" x14ac:dyDescent="0.35">
      <c r="A46" s="373" t="s">
        <v>75</v>
      </c>
      <c r="B46" s="365"/>
      <c r="C46" s="366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313"/>
      <c r="U46" s="357"/>
      <c r="V46" s="224">
        <f t="shared" si="0"/>
        <v>0</v>
      </c>
      <c r="W46" s="224">
        <f t="shared" si="0"/>
        <v>0</v>
      </c>
      <c r="X46" s="224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" customHeight="1" x14ac:dyDescent="0.35">
      <c r="A47" s="373" t="s">
        <v>76</v>
      </c>
      <c r="B47" s="365"/>
      <c r="C47" s="366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312"/>
      <c r="U47" s="358"/>
      <c r="V47" s="223">
        <f t="shared" si="0"/>
        <v>0</v>
      </c>
      <c r="W47" s="223">
        <f t="shared" si="0"/>
        <v>0</v>
      </c>
      <c r="X47" s="223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35">
      <c r="A48" s="68" t="s">
        <v>77</v>
      </c>
      <c r="B48" s="225">
        <f t="shared" ref="B48:W48" si="2">SUM(B4:B47)</f>
        <v>0</v>
      </c>
      <c r="C48" s="225">
        <f t="shared" si="2"/>
        <v>3</v>
      </c>
      <c r="D48" s="225">
        <f t="shared" si="2"/>
        <v>0</v>
      </c>
      <c r="E48" s="225">
        <f t="shared" si="2"/>
        <v>0</v>
      </c>
      <c r="F48" s="225">
        <f t="shared" si="2"/>
        <v>0</v>
      </c>
      <c r="G48" s="225">
        <f t="shared" si="2"/>
        <v>0</v>
      </c>
      <c r="H48" s="225">
        <f t="shared" si="2"/>
        <v>1</v>
      </c>
      <c r="I48" s="225">
        <f t="shared" si="2"/>
        <v>4</v>
      </c>
      <c r="J48" s="225">
        <f t="shared" si="2"/>
        <v>0</v>
      </c>
      <c r="K48" s="225">
        <f t="shared" si="2"/>
        <v>0</v>
      </c>
      <c r="L48" s="225">
        <f t="shared" si="2"/>
        <v>1</v>
      </c>
      <c r="M48" s="225">
        <f t="shared" si="2"/>
        <v>5</v>
      </c>
      <c r="N48" s="225">
        <f t="shared" si="2"/>
        <v>0</v>
      </c>
      <c r="O48" s="225">
        <f t="shared" si="2"/>
        <v>1</v>
      </c>
      <c r="P48" s="225">
        <f t="shared" si="2"/>
        <v>20</v>
      </c>
      <c r="Q48" s="225">
        <f t="shared" si="2"/>
        <v>36</v>
      </c>
      <c r="R48" s="225">
        <f t="shared" si="2"/>
        <v>24</v>
      </c>
      <c r="S48" s="225">
        <f t="shared" si="2"/>
        <v>29</v>
      </c>
      <c r="T48" s="225">
        <f t="shared" si="2"/>
        <v>33</v>
      </c>
      <c r="U48" s="225">
        <f t="shared" si="2"/>
        <v>55</v>
      </c>
      <c r="V48" s="225">
        <f t="shared" si="2"/>
        <v>79</v>
      </c>
      <c r="W48" s="225">
        <f t="shared" si="2"/>
        <v>133</v>
      </c>
      <c r="X48" s="225">
        <f>V48+W48</f>
        <v>212</v>
      </c>
    </row>
    <row r="49" spans="1:27" s="53" customFormat="1" ht="9.9" customHeight="1" x14ac:dyDescent="0.3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538"/>
      <c r="S49" s="538"/>
      <c r="T49" s="538"/>
      <c r="U49" s="75"/>
      <c r="V49" s="70">
        <f>'Quadro 1'!X48</f>
        <v>79</v>
      </c>
      <c r="W49" s="70">
        <f>'Quadro 1'!Y48</f>
        <v>133</v>
      </c>
      <c r="X49" s="70">
        <f>'Quadro 1'!Z48</f>
        <v>212</v>
      </c>
    </row>
    <row r="50" spans="1:27" s="72" customFormat="1" ht="24.9" customHeight="1" x14ac:dyDescent="0.35">
      <c r="A50" s="537" t="s">
        <v>107</v>
      </c>
      <c r="B50" s="537" t="s">
        <v>108</v>
      </c>
      <c r="C50" s="537"/>
      <c r="D50" s="537" t="s">
        <v>109</v>
      </c>
      <c r="E50" s="537"/>
      <c r="F50" s="537" t="s">
        <v>110</v>
      </c>
      <c r="G50" s="537"/>
      <c r="H50" s="537" t="s">
        <v>111</v>
      </c>
      <c r="I50" s="537"/>
      <c r="J50" s="537" t="s">
        <v>112</v>
      </c>
      <c r="K50" s="537"/>
      <c r="L50" s="537" t="s">
        <v>113</v>
      </c>
      <c r="M50" s="537"/>
      <c r="N50" s="537" t="s">
        <v>114</v>
      </c>
      <c r="O50" s="537"/>
      <c r="P50" s="537" t="s">
        <v>115</v>
      </c>
      <c r="Q50" s="537"/>
      <c r="R50" s="537" t="s">
        <v>116</v>
      </c>
      <c r="S50" s="537"/>
      <c r="T50" s="537" t="s">
        <v>117</v>
      </c>
      <c r="U50" s="537"/>
      <c r="V50" s="537" t="s">
        <v>41</v>
      </c>
      <c r="W50" s="537"/>
      <c r="X50" s="537" t="s">
        <v>77</v>
      </c>
    </row>
    <row r="51" spans="1:27" s="72" customFormat="1" ht="15" customHeight="1" x14ac:dyDescent="0.35">
      <c r="A51" s="537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7"/>
    </row>
    <row r="52" spans="1:27" s="53" customFormat="1" ht="24.9" customHeight="1" x14ac:dyDescent="0.35">
      <c r="A52" s="217" t="s">
        <v>79</v>
      </c>
      <c r="B52" s="369"/>
      <c r="C52" s="356"/>
      <c r="D52" s="369"/>
      <c r="E52" s="356"/>
      <c r="F52" s="369"/>
      <c r="G52" s="356"/>
      <c r="H52" s="369"/>
      <c r="I52" s="356"/>
      <c r="J52" s="369"/>
      <c r="K52" s="356"/>
      <c r="L52" s="369"/>
      <c r="M52" s="356"/>
      <c r="N52" s="369"/>
      <c r="O52" s="356"/>
      <c r="P52" s="369"/>
      <c r="Q52" s="356"/>
      <c r="R52" s="369"/>
      <c r="S52" s="356"/>
      <c r="T52" s="369"/>
      <c r="U52" s="356"/>
      <c r="V52" s="222">
        <f>B52+D52+F52+H52+J52+L52+N52+P52+R52+T52</f>
        <v>0</v>
      </c>
      <c r="W52" s="222">
        <f>C52+E52+G52+I52+K52+M52+O52+Q52+S52+U52</f>
        <v>0</v>
      </c>
      <c r="X52" s="222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" customHeight="1" x14ac:dyDescent="0.35">
      <c r="A53" s="218" t="s">
        <v>80</v>
      </c>
      <c r="B53" s="370"/>
      <c r="C53" s="358"/>
      <c r="D53" s="370"/>
      <c r="E53" s="358"/>
      <c r="F53" s="370"/>
      <c r="G53" s="358"/>
      <c r="H53" s="370"/>
      <c r="I53" s="358"/>
      <c r="J53" s="370"/>
      <c r="K53" s="358"/>
      <c r="L53" s="370"/>
      <c r="M53" s="358"/>
      <c r="N53" s="370"/>
      <c r="O53" s="358"/>
      <c r="P53" s="370"/>
      <c r="Q53" s="358"/>
      <c r="R53" s="370"/>
      <c r="S53" s="358"/>
      <c r="T53" s="370"/>
      <c r="U53" s="358"/>
      <c r="V53" s="223">
        <f>B53+D53+F53+H53+J53+L53+N53+P53+R53+T53</f>
        <v>0</v>
      </c>
      <c r="W53" s="223">
        <f>C53+E53+G53+I53+K53+M53+O53+Q53+S53+U53</f>
        <v>0</v>
      </c>
      <c r="X53" s="223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35">
      <c r="A54" s="68" t="s">
        <v>77</v>
      </c>
      <c r="B54" s="225">
        <f>SUM(B52:B53)</f>
        <v>0</v>
      </c>
      <c r="C54" s="225">
        <f t="shared" ref="C54:U54" si="3">SUM(C52:C53)</f>
        <v>0</v>
      </c>
      <c r="D54" s="225">
        <f t="shared" si="3"/>
        <v>0</v>
      </c>
      <c r="E54" s="225">
        <f t="shared" si="3"/>
        <v>0</v>
      </c>
      <c r="F54" s="225">
        <f t="shared" si="3"/>
        <v>0</v>
      </c>
      <c r="G54" s="225">
        <f t="shared" si="3"/>
        <v>0</v>
      </c>
      <c r="H54" s="225">
        <f t="shared" si="3"/>
        <v>0</v>
      </c>
      <c r="I54" s="225">
        <f t="shared" si="3"/>
        <v>0</v>
      </c>
      <c r="J54" s="225">
        <f t="shared" si="3"/>
        <v>0</v>
      </c>
      <c r="K54" s="225">
        <f t="shared" si="3"/>
        <v>0</v>
      </c>
      <c r="L54" s="225">
        <f t="shared" si="3"/>
        <v>0</v>
      </c>
      <c r="M54" s="225">
        <f t="shared" si="3"/>
        <v>0</v>
      </c>
      <c r="N54" s="225">
        <f t="shared" si="3"/>
        <v>0</v>
      </c>
      <c r="O54" s="225">
        <f t="shared" si="3"/>
        <v>0</v>
      </c>
      <c r="P54" s="225">
        <f t="shared" si="3"/>
        <v>0</v>
      </c>
      <c r="Q54" s="225">
        <f t="shared" si="3"/>
        <v>0</v>
      </c>
      <c r="R54" s="225">
        <f t="shared" si="3"/>
        <v>0</v>
      </c>
      <c r="S54" s="225">
        <f t="shared" si="3"/>
        <v>0</v>
      </c>
      <c r="T54" s="225">
        <f t="shared" si="3"/>
        <v>0</v>
      </c>
      <c r="U54" s="225">
        <f t="shared" si="3"/>
        <v>0</v>
      </c>
      <c r="V54" s="225">
        <f>SUM(V52:V53)</f>
        <v>0</v>
      </c>
      <c r="W54" s="225">
        <f>SUM(W52:W53)</f>
        <v>0</v>
      </c>
      <c r="X54" s="225">
        <f>V54+W54</f>
        <v>0</v>
      </c>
    </row>
    <row r="55" spans="1:27" s="53" customFormat="1" ht="9.9" customHeight="1" x14ac:dyDescent="0.3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</row>
    <row r="57" spans="1:27" s="60" customFormat="1" ht="13.35" customHeight="1" x14ac:dyDescent="0.3">
      <c r="A57" s="375" t="s">
        <v>426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</row>
    <row r="58" spans="1:27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4"/>
      <c r="I58" s="374"/>
      <c r="J58" s="374"/>
      <c r="K58" s="374"/>
      <c r="L58" s="374"/>
      <c r="M58" s="374"/>
    </row>
    <row r="59" spans="1:27" s="60" customFormat="1" ht="13.35" customHeight="1" x14ac:dyDescent="0.3">
      <c r="A59" s="109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27" s="60" customFormat="1" ht="26.4" customHeight="1" x14ac:dyDescent="0.3">
      <c r="A60" s="528" t="s">
        <v>427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7" s="475" customFormat="1" ht="14.25" customHeight="1" x14ac:dyDescent="0.3">
      <c r="A61" s="465" t="s">
        <v>524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89"/>
      <c r="Y61" s="89"/>
      <c r="Z61" s="374"/>
    </row>
    <row r="62" spans="1:27" ht="12" customHeight="1" x14ac:dyDescent="0.35"/>
  </sheetData>
  <sheetProtection algorithmName="SHA-512" hashValue="xjPOmOv02w5WhiA0ymJZTwqEZ6Vs+iam8VGJD/LkRtZl6iTKy/1CyeHdunu9cUYk9djcehvmO3e6Y08eK6xpnQ==" saltValue="Eu7RVy8zScW3iXbm7kNF1w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6" activePane="bottomRight" state="frozen"/>
      <selection pane="topRight"/>
      <selection pane="bottomLeft"/>
      <selection pane="bottomRight" activeCell="D21" sqref="D21"/>
    </sheetView>
  </sheetViews>
  <sheetFormatPr defaultColWidth="9.109375" defaultRowHeight="14.4" x14ac:dyDescent="0.35"/>
  <cols>
    <col min="1" max="1" width="30.6640625" style="82" customWidth="1"/>
    <col min="2" max="10" width="8.6640625" style="82" customWidth="1"/>
    <col min="11" max="16384" width="9.109375" style="82"/>
  </cols>
  <sheetData>
    <row r="1" spans="1:10" s="76" customFormat="1" ht="39.9" customHeight="1" x14ac:dyDescent="0.25">
      <c r="A1" s="539" t="s">
        <v>444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s="77" customFormat="1" ht="15" customHeight="1" x14ac:dyDescent="0.35">
      <c r="A2" s="540" t="s">
        <v>118</v>
      </c>
      <c r="B2" s="540" t="s">
        <v>119</v>
      </c>
      <c r="C2" s="540"/>
      <c r="D2" s="540" t="s">
        <v>120</v>
      </c>
      <c r="E2" s="540"/>
      <c r="F2" s="540" t="s">
        <v>121</v>
      </c>
      <c r="G2" s="540"/>
      <c r="H2" s="540" t="s">
        <v>41</v>
      </c>
      <c r="I2" s="540"/>
      <c r="J2" s="540" t="s">
        <v>77</v>
      </c>
    </row>
    <row r="3" spans="1:10" s="77" customFormat="1" ht="15" customHeight="1" x14ac:dyDescent="0.35">
      <c r="A3" s="54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40"/>
    </row>
    <row r="4" spans="1:10" s="77" customFormat="1" ht="24.9" customHeight="1" x14ac:dyDescent="0.35">
      <c r="A4" s="373" t="s">
        <v>44</v>
      </c>
      <c r="B4" s="311"/>
      <c r="C4" s="356"/>
      <c r="D4" s="311"/>
      <c r="E4" s="356"/>
      <c r="F4" s="311"/>
      <c r="G4" s="356"/>
      <c r="H4" s="277">
        <f>B4+D4+F4</f>
        <v>0</v>
      </c>
      <c r="I4" s="277">
        <f>C4+E4+G4</f>
        <v>0</v>
      </c>
      <c r="J4" s="277">
        <f>H4+I4</f>
        <v>0</v>
      </c>
    </row>
    <row r="5" spans="1:10" s="77" customFormat="1" ht="24.9" customHeight="1" x14ac:dyDescent="0.35">
      <c r="A5" s="373" t="s">
        <v>414</v>
      </c>
      <c r="B5" s="313"/>
      <c r="C5" s="357"/>
      <c r="D5" s="313"/>
      <c r="E5" s="357"/>
      <c r="F5" s="313"/>
      <c r="G5" s="357"/>
      <c r="H5" s="278">
        <f t="shared" ref="H5:I47" si="0">B5+D5+F5</f>
        <v>0</v>
      </c>
      <c r="I5" s="278">
        <f t="shared" si="0"/>
        <v>0</v>
      </c>
      <c r="J5" s="278">
        <f t="shared" ref="J5:J47" si="1">H5+I5</f>
        <v>0</v>
      </c>
    </row>
    <row r="6" spans="1:10" s="77" customFormat="1" ht="24.9" customHeight="1" x14ac:dyDescent="0.35">
      <c r="A6" s="373" t="s">
        <v>415</v>
      </c>
      <c r="B6" s="313"/>
      <c r="C6" s="357"/>
      <c r="D6" s="313"/>
      <c r="E6" s="357"/>
      <c r="F6" s="313"/>
      <c r="G6" s="357"/>
      <c r="H6" s="278">
        <f t="shared" si="0"/>
        <v>0</v>
      </c>
      <c r="I6" s="278">
        <f t="shared" si="0"/>
        <v>0</v>
      </c>
      <c r="J6" s="278">
        <f t="shared" si="1"/>
        <v>0</v>
      </c>
    </row>
    <row r="7" spans="1:10" s="77" customFormat="1" ht="24.9" customHeight="1" x14ac:dyDescent="0.35">
      <c r="A7" s="373" t="s">
        <v>416</v>
      </c>
      <c r="B7" s="313"/>
      <c r="C7" s="357"/>
      <c r="D7" s="313"/>
      <c r="E7" s="357"/>
      <c r="F7" s="313"/>
      <c r="G7" s="357"/>
      <c r="H7" s="278">
        <f t="shared" si="0"/>
        <v>0</v>
      </c>
      <c r="I7" s="278">
        <f t="shared" si="0"/>
        <v>0</v>
      </c>
      <c r="J7" s="278">
        <f t="shared" si="1"/>
        <v>0</v>
      </c>
    </row>
    <row r="8" spans="1:10" s="77" customFormat="1" ht="24.9" customHeight="1" x14ac:dyDescent="0.35">
      <c r="A8" s="373" t="s">
        <v>417</v>
      </c>
      <c r="B8" s="313"/>
      <c r="C8" s="357"/>
      <c r="D8" s="313"/>
      <c r="E8" s="357"/>
      <c r="F8" s="313"/>
      <c r="G8" s="357"/>
      <c r="H8" s="278">
        <f t="shared" si="0"/>
        <v>0</v>
      </c>
      <c r="I8" s="278">
        <f t="shared" si="0"/>
        <v>0</v>
      </c>
      <c r="J8" s="278">
        <f t="shared" si="1"/>
        <v>0</v>
      </c>
    </row>
    <row r="9" spans="1:10" s="77" customFormat="1" ht="24.9" customHeight="1" x14ac:dyDescent="0.35">
      <c r="A9" s="373" t="s">
        <v>418</v>
      </c>
      <c r="B9" s="313"/>
      <c r="C9" s="357"/>
      <c r="D9" s="313"/>
      <c r="E9" s="357"/>
      <c r="F9" s="313"/>
      <c r="G9" s="357"/>
      <c r="H9" s="278">
        <f t="shared" si="0"/>
        <v>0</v>
      </c>
      <c r="I9" s="278">
        <f t="shared" si="0"/>
        <v>0</v>
      </c>
      <c r="J9" s="278">
        <f t="shared" si="1"/>
        <v>0</v>
      </c>
    </row>
    <row r="10" spans="1:10" s="77" customFormat="1" ht="24.9" customHeight="1" x14ac:dyDescent="0.35">
      <c r="A10" s="373" t="s">
        <v>45</v>
      </c>
      <c r="B10" s="313"/>
      <c r="C10" s="357"/>
      <c r="D10" s="313"/>
      <c r="E10" s="357"/>
      <c r="F10" s="313"/>
      <c r="G10" s="357"/>
      <c r="H10" s="278">
        <f t="shared" si="0"/>
        <v>0</v>
      </c>
      <c r="I10" s="278">
        <f t="shared" si="0"/>
        <v>0</v>
      </c>
      <c r="J10" s="278">
        <f t="shared" si="1"/>
        <v>0</v>
      </c>
    </row>
    <row r="11" spans="1:10" s="77" customFormat="1" ht="24.9" customHeight="1" x14ac:dyDescent="0.35">
      <c r="A11" s="373" t="s">
        <v>46</v>
      </c>
      <c r="B11" s="313"/>
      <c r="C11" s="357"/>
      <c r="D11" s="313"/>
      <c r="E11" s="357"/>
      <c r="F11" s="313"/>
      <c r="G11" s="357"/>
      <c r="H11" s="278">
        <f t="shared" si="0"/>
        <v>0</v>
      </c>
      <c r="I11" s="278">
        <f t="shared" si="0"/>
        <v>0</v>
      </c>
      <c r="J11" s="278">
        <f t="shared" si="1"/>
        <v>0</v>
      </c>
    </row>
    <row r="12" spans="1:10" s="77" customFormat="1" ht="24.9" customHeight="1" x14ac:dyDescent="0.35">
      <c r="A12" s="373" t="s">
        <v>47</v>
      </c>
      <c r="B12" s="313"/>
      <c r="C12" s="357"/>
      <c r="D12" s="313"/>
      <c r="E12" s="357"/>
      <c r="F12" s="313"/>
      <c r="G12" s="357"/>
      <c r="H12" s="278">
        <f t="shared" si="0"/>
        <v>0</v>
      </c>
      <c r="I12" s="278">
        <f t="shared" si="0"/>
        <v>0</v>
      </c>
      <c r="J12" s="278">
        <f t="shared" si="1"/>
        <v>0</v>
      </c>
    </row>
    <row r="13" spans="1:10" s="77" customFormat="1" ht="24.9" customHeight="1" x14ac:dyDescent="0.35">
      <c r="A13" s="373" t="s">
        <v>48</v>
      </c>
      <c r="B13" s="313"/>
      <c r="C13" s="357"/>
      <c r="D13" s="313"/>
      <c r="E13" s="357"/>
      <c r="F13" s="313"/>
      <c r="G13" s="357"/>
      <c r="H13" s="278">
        <f t="shared" si="0"/>
        <v>0</v>
      </c>
      <c r="I13" s="278">
        <f t="shared" si="0"/>
        <v>0</v>
      </c>
      <c r="J13" s="278">
        <f t="shared" si="1"/>
        <v>0</v>
      </c>
    </row>
    <row r="14" spans="1:10" s="77" customFormat="1" ht="24.9" customHeight="1" x14ac:dyDescent="0.35">
      <c r="A14" s="373" t="s">
        <v>49</v>
      </c>
      <c r="B14" s="313"/>
      <c r="C14" s="357"/>
      <c r="D14" s="313"/>
      <c r="E14" s="357"/>
      <c r="F14" s="313"/>
      <c r="G14" s="357"/>
      <c r="H14" s="278">
        <f t="shared" si="0"/>
        <v>0</v>
      </c>
      <c r="I14" s="278">
        <f t="shared" si="0"/>
        <v>0</v>
      </c>
      <c r="J14" s="278">
        <f t="shared" si="1"/>
        <v>0</v>
      </c>
    </row>
    <row r="15" spans="1:10" s="77" customFormat="1" ht="24.9" customHeight="1" x14ac:dyDescent="0.35">
      <c r="A15" s="373" t="s">
        <v>50</v>
      </c>
      <c r="B15" s="313"/>
      <c r="C15" s="357"/>
      <c r="D15" s="313"/>
      <c r="E15" s="357"/>
      <c r="F15" s="313"/>
      <c r="G15" s="357"/>
      <c r="H15" s="278">
        <f t="shared" si="0"/>
        <v>0</v>
      </c>
      <c r="I15" s="278">
        <f t="shared" si="0"/>
        <v>0</v>
      </c>
      <c r="J15" s="278">
        <f t="shared" si="1"/>
        <v>0</v>
      </c>
    </row>
    <row r="16" spans="1:10" s="77" customFormat="1" ht="24.9" customHeight="1" x14ac:dyDescent="0.35">
      <c r="A16" s="373" t="s">
        <v>51</v>
      </c>
      <c r="B16" s="313"/>
      <c r="C16" s="357"/>
      <c r="D16" s="313"/>
      <c r="E16" s="357"/>
      <c r="F16" s="313"/>
      <c r="G16" s="357"/>
      <c r="H16" s="278">
        <f t="shared" si="0"/>
        <v>0</v>
      </c>
      <c r="I16" s="278">
        <f t="shared" si="0"/>
        <v>0</v>
      </c>
      <c r="J16" s="278">
        <f t="shared" si="1"/>
        <v>0</v>
      </c>
    </row>
    <row r="17" spans="1:10" s="77" customFormat="1" ht="24.9" customHeight="1" x14ac:dyDescent="0.35">
      <c r="A17" s="373" t="s">
        <v>509</v>
      </c>
      <c r="B17" s="313"/>
      <c r="C17" s="357"/>
      <c r="D17" s="313"/>
      <c r="E17" s="357"/>
      <c r="F17" s="313"/>
      <c r="G17" s="357"/>
      <c r="H17" s="278">
        <f t="shared" si="0"/>
        <v>0</v>
      </c>
      <c r="I17" s="278">
        <f t="shared" si="0"/>
        <v>0</v>
      </c>
      <c r="J17" s="278">
        <f t="shared" si="1"/>
        <v>0</v>
      </c>
    </row>
    <row r="18" spans="1:10" s="77" customFormat="1" ht="24.9" customHeight="1" x14ac:dyDescent="0.35">
      <c r="A18" s="373" t="s">
        <v>54</v>
      </c>
      <c r="B18" s="313"/>
      <c r="C18" s="357"/>
      <c r="D18" s="313"/>
      <c r="E18" s="357"/>
      <c r="F18" s="313"/>
      <c r="G18" s="357"/>
      <c r="H18" s="278">
        <f t="shared" si="0"/>
        <v>0</v>
      </c>
      <c r="I18" s="278">
        <f t="shared" si="0"/>
        <v>0</v>
      </c>
      <c r="J18" s="278">
        <f t="shared" si="1"/>
        <v>0</v>
      </c>
    </row>
    <row r="19" spans="1:10" s="77" customFormat="1" ht="24.9" customHeight="1" x14ac:dyDescent="0.35">
      <c r="A19" s="373" t="s">
        <v>55</v>
      </c>
      <c r="B19" s="313"/>
      <c r="C19" s="357"/>
      <c r="D19" s="313"/>
      <c r="E19" s="357"/>
      <c r="F19" s="313"/>
      <c r="G19" s="357"/>
      <c r="H19" s="278">
        <f t="shared" si="0"/>
        <v>0</v>
      </c>
      <c r="I19" s="278">
        <f t="shared" si="0"/>
        <v>0</v>
      </c>
      <c r="J19" s="278">
        <f t="shared" si="1"/>
        <v>0</v>
      </c>
    </row>
    <row r="20" spans="1:10" s="77" customFormat="1" ht="24.9" customHeight="1" x14ac:dyDescent="0.35">
      <c r="A20" s="373" t="s">
        <v>56</v>
      </c>
      <c r="B20" s="313"/>
      <c r="C20" s="357"/>
      <c r="D20" s="313"/>
      <c r="E20" s="357"/>
      <c r="F20" s="313"/>
      <c r="G20" s="357"/>
      <c r="H20" s="278">
        <f t="shared" si="0"/>
        <v>0</v>
      </c>
      <c r="I20" s="278">
        <f t="shared" si="0"/>
        <v>0</v>
      </c>
      <c r="J20" s="278">
        <f t="shared" si="1"/>
        <v>0</v>
      </c>
    </row>
    <row r="21" spans="1:10" s="77" customFormat="1" ht="24.9" customHeight="1" x14ac:dyDescent="0.35">
      <c r="A21" s="373" t="s">
        <v>57</v>
      </c>
      <c r="B21" s="313">
        <v>1</v>
      </c>
      <c r="C21" s="357"/>
      <c r="D21" s="313">
        <v>1</v>
      </c>
      <c r="E21" s="357"/>
      <c r="F21" s="313"/>
      <c r="G21" s="357"/>
      <c r="H21" s="278">
        <f t="shared" si="0"/>
        <v>2</v>
      </c>
      <c r="I21" s="278">
        <f t="shared" si="0"/>
        <v>0</v>
      </c>
      <c r="J21" s="278">
        <f t="shared" si="1"/>
        <v>2</v>
      </c>
    </row>
    <row r="22" spans="1:10" s="77" customFormat="1" ht="24.9" customHeight="1" x14ac:dyDescent="0.35">
      <c r="A22" s="373" t="s">
        <v>58</v>
      </c>
      <c r="B22" s="313"/>
      <c r="C22" s="357"/>
      <c r="D22" s="313"/>
      <c r="E22" s="357"/>
      <c r="F22" s="313"/>
      <c r="G22" s="357"/>
      <c r="H22" s="278">
        <f t="shared" si="0"/>
        <v>0</v>
      </c>
      <c r="I22" s="278">
        <f t="shared" si="0"/>
        <v>0</v>
      </c>
      <c r="J22" s="278">
        <f t="shared" si="1"/>
        <v>0</v>
      </c>
    </row>
    <row r="23" spans="1:10" s="77" customFormat="1" ht="24.9" customHeight="1" x14ac:dyDescent="0.35">
      <c r="A23" s="373" t="s">
        <v>59</v>
      </c>
      <c r="B23" s="313"/>
      <c r="C23" s="357"/>
      <c r="D23" s="313"/>
      <c r="E23" s="357"/>
      <c r="F23" s="313"/>
      <c r="G23" s="357"/>
      <c r="H23" s="278">
        <f t="shared" si="0"/>
        <v>0</v>
      </c>
      <c r="I23" s="278">
        <f t="shared" si="0"/>
        <v>0</v>
      </c>
      <c r="J23" s="278">
        <f t="shared" si="1"/>
        <v>0</v>
      </c>
    </row>
    <row r="24" spans="1:10" s="77" customFormat="1" ht="24.9" customHeight="1" x14ac:dyDescent="0.35">
      <c r="A24" s="373" t="s">
        <v>60</v>
      </c>
      <c r="B24" s="313"/>
      <c r="C24" s="357"/>
      <c r="D24" s="313"/>
      <c r="E24" s="357"/>
      <c r="F24" s="313"/>
      <c r="G24" s="357"/>
      <c r="H24" s="278">
        <f t="shared" si="0"/>
        <v>0</v>
      </c>
      <c r="I24" s="278">
        <f t="shared" si="0"/>
        <v>0</v>
      </c>
      <c r="J24" s="278">
        <f t="shared" si="1"/>
        <v>0</v>
      </c>
    </row>
    <row r="25" spans="1:10" s="77" customFormat="1" ht="24.9" customHeight="1" x14ac:dyDescent="0.35">
      <c r="A25" s="373" t="s">
        <v>61</v>
      </c>
      <c r="B25" s="313"/>
      <c r="C25" s="357"/>
      <c r="D25" s="313"/>
      <c r="E25" s="357"/>
      <c r="F25" s="313"/>
      <c r="G25" s="357"/>
      <c r="H25" s="278">
        <f t="shared" si="0"/>
        <v>0</v>
      </c>
      <c r="I25" s="278">
        <f t="shared" si="0"/>
        <v>0</v>
      </c>
      <c r="J25" s="278">
        <f t="shared" si="1"/>
        <v>0</v>
      </c>
    </row>
    <row r="26" spans="1:10" s="77" customFormat="1" ht="24.9" customHeight="1" x14ac:dyDescent="0.35">
      <c r="A26" s="373" t="s">
        <v>62</v>
      </c>
      <c r="B26" s="313"/>
      <c r="C26" s="357"/>
      <c r="D26" s="313"/>
      <c r="E26" s="357"/>
      <c r="F26" s="313"/>
      <c r="G26" s="357"/>
      <c r="H26" s="278">
        <f t="shared" si="0"/>
        <v>0</v>
      </c>
      <c r="I26" s="278">
        <f t="shared" si="0"/>
        <v>0</v>
      </c>
      <c r="J26" s="278">
        <f t="shared" si="1"/>
        <v>0</v>
      </c>
    </row>
    <row r="27" spans="1:10" s="77" customFormat="1" ht="24.9" customHeight="1" x14ac:dyDescent="0.35">
      <c r="A27" s="373" t="s">
        <v>63</v>
      </c>
      <c r="B27" s="313"/>
      <c r="C27" s="357"/>
      <c r="D27" s="313"/>
      <c r="E27" s="357"/>
      <c r="F27" s="313"/>
      <c r="G27" s="357"/>
      <c r="H27" s="278">
        <f t="shared" si="0"/>
        <v>0</v>
      </c>
      <c r="I27" s="278">
        <f t="shared" si="0"/>
        <v>0</v>
      </c>
      <c r="J27" s="278">
        <f t="shared" si="1"/>
        <v>0</v>
      </c>
    </row>
    <row r="28" spans="1:10" s="77" customFormat="1" ht="24.9" customHeight="1" x14ac:dyDescent="0.35">
      <c r="A28" s="373" t="s">
        <v>64</v>
      </c>
      <c r="B28" s="313"/>
      <c r="C28" s="357"/>
      <c r="D28" s="313"/>
      <c r="E28" s="357"/>
      <c r="F28" s="313"/>
      <c r="G28" s="357"/>
      <c r="H28" s="278">
        <f t="shared" si="0"/>
        <v>0</v>
      </c>
      <c r="I28" s="278">
        <f t="shared" si="0"/>
        <v>0</v>
      </c>
      <c r="J28" s="278">
        <f t="shared" si="1"/>
        <v>0</v>
      </c>
    </row>
    <row r="29" spans="1:10" s="77" customFormat="1" ht="24.9" customHeight="1" x14ac:dyDescent="0.35">
      <c r="A29" s="373" t="s">
        <v>65</v>
      </c>
      <c r="B29" s="313"/>
      <c r="C29" s="357"/>
      <c r="D29" s="313"/>
      <c r="E29" s="357"/>
      <c r="F29" s="313"/>
      <c r="G29" s="357"/>
      <c r="H29" s="278">
        <f t="shared" si="0"/>
        <v>0</v>
      </c>
      <c r="I29" s="278">
        <f t="shared" si="0"/>
        <v>0</v>
      </c>
      <c r="J29" s="278">
        <f t="shared" si="1"/>
        <v>0</v>
      </c>
    </row>
    <row r="30" spans="1:10" s="77" customFormat="1" ht="24.9" customHeight="1" x14ac:dyDescent="0.35">
      <c r="A30" s="373" t="s">
        <v>66</v>
      </c>
      <c r="B30" s="313"/>
      <c r="C30" s="357"/>
      <c r="D30" s="313"/>
      <c r="E30" s="357"/>
      <c r="F30" s="313"/>
      <c r="G30" s="357"/>
      <c r="H30" s="278">
        <f t="shared" si="0"/>
        <v>0</v>
      </c>
      <c r="I30" s="278">
        <f t="shared" si="0"/>
        <v>0</v>
      </c>
      <c r="J30" s="278">
        <f t="shared" si="1"/>
        <v>0</v>
      </c>
    </row>
    <row r="31" spans="1:10" s="77" customFormat="1" ht="24.9" customHeight="1" x14ac:dyDescent="0.35">
      <c r="A31" s="373" t="s">
        <v>67</v>
      </c>
      <c r="B31" s="313"/>
      <c r="C31" s="357"/>
      <c r="D31" s="313"/>
      <c r="E31" s="357"/>
      <c r="F31" s="313"/>
      <c r="G31" s="357"/>
      <c r="H31" s="278">
        <f t="shared" si="0"/>
        <v>0</v>
      </c>
      <c r="I31" s="278">
        <f t="shared" si="0"/>
        <v>0</v>
      </c>
      <c r="J31" s="278">
        <f t="shared" si="1"/>
        <v>0</v>
      </c>
    </row>
    <row r="32" spans="1:10" s="77" customFormat="1" ht="24.9" customHeight="1" x14ac:dyDescent="0.35">
      <c r="A32" s="373" t="s">
        <v>68</v>
      </c>
      <c r="B32" s="313"/>
      <c r="C32" s="357"/>
      <c r="D32" s="313"/>
      <c r="E32" s="357"/>
      <c r="F32" s="313"/>
      <c r="G32" s="357"/>
      <c r="H32" s="278">
        <f t="shared" si="0"/>
        <v>0</v>
      </c>
      <c r="I32" s="278">
        <f t="shared" si="0"/>
        <v>0</v>
      </c>
      <c r="J32" s="278">
        <f t="shared" si="1"/>
        <v>0</v>
      </c>
    </row>
    <row r="33" spans="1:10" s="77" customFormat="1" ht="24.9" customHeight="1" x14ac:dyDescent="0.35">
      <c r="A33" s="373" t="s">
        <v>419</v>
      </c>
      <c r="B33" s="313"/>
      <c r="C33" s="357"/>
      <c r="D33" s="313"/>
      <c r="E33" s="357"/>
      <c r="F33" s="313"/>
      <c r="G33" s="357"/>
      <c r="H33" s="278">
        <f t="shared" si="0"/>
        <v>0</v>
      </c>
      <c r="I33" s="278">
        <f t="shared" si="0"/>
        <v>0</v>
      </c>
      <c r="J33" s="278">
        <f t="shared" si="1"/>
        <v>0</v>
      </c>
    </row>
    <row r="34" spans="1:10" s="77" customFormat="1" ht="24.9" customHeight="1" x14ac:dyDescent="0.35">
      <c r="A34" s="373" t="s">
        <v>420</v>
      </c>
      <c r="B34" s="313"/>
      <c r="C34" s="357"/>
      <c r="D34" s="313"/>
      <c r="E34" s="357"/>
      <c r="F34" s="313"/>
      <c r="G34" s="357"/>
      <c r="H34" s="278">
        <f t="shared" si="0"/>
        <v>0</v>
      </c>
      <c r="I34" s="278">
        <f t="shared" si="0"/>
        <v>0</v>
      </c>
      <c r="J34" s="278">
        <f t="shared" si="1"/>
        <v>0</v>
      </c>
    </row>
    <row r="35" spans="1:10" s="77" customFormat="1" ht="24.9" customHeight="1" x14ac:dyDescent="0.35">
      <c r="A35" s="373" t="s">
        <v>421</v>
      </c>
      <c r="B35" s="313"/>
      <c r="C35" s="357"/>
      <c r="D35" s="313"/>
      <c r="E35" s="357"/>
      <c r="F35" s="313"/>
      <c r="G35" s="357"/>
      <c r="H35" s="278">
        <f t="shared" si="0"/>
        <v>0</v>
      </c>
      <c r="I35" s="278">
        <f t="shared" si="0"/>
        <v>0</v>
      </c>
      <c r="J35" s="278">
        <f t="shared" si="1"/>
        <v>0</v>
      </c>
    </row>
    <row r="36" spans="1:10" s="77" customFormat="1" ht="24.9" customHeight="1" x14ac:dyDescent="0.35">
      <c r="A36" s="373" t="s">
        <v>69</v>
      </c>
      <c r="B36" s="313"/>
      <c r="C36" s="357"/>
      <c r="D36" s="313"/>
      <c r="E36" s="357"/>
      <c r="F36" s="313"/>
      <c r="G36" s="357"/>
      <c r="H36" s="278">
        <f t="shared" si="0"/>
        <v>0</v>
      </c>
      <c r="I36" s="278">
        <f t="shared" si="0"/>
        <v>0</v>
      </c>
      <c r="J36" s="278">
        <f t="shared" si="1"/>
        <v>0</v>
      </c>
    </row>
    <row r="37" spans="1:10" s="77" customFormat="1" ht="24.9" customHeight="1" x14ac:dyDescent="0.35">
      <c r="A37" s="373" t="s">
        <v>422</v>
      </c>
      <c r="B37" s="313"/>
      <c r="C37" s="357"/>
      <c r="D37" s="313"/>
      <c r="E37" s="357"/>
      <c r="F37" s="313"/>
      <c r="G37" s="357"/>
      <c r="H37" s="278">
        <f t="shared" si="0"/>
        <v>0</v>
      </c>
      <c r="I37" s="278">
        <f t="shared" si="0"/>
        <v>0</v>
      </c>
      <c r="J37" s="278">
        <f t="shared" si="1"/>
        <v>0</v>
      </c>
    </row>
    <row r="38" spans="1:10" s="77" customFormat="1" ht="24.9" customHeight="1" x14ac:dyDescent="0.35">
      <c r="A38" s="373" t="s">
        <v>423</v>
      </c>
      <c r="B38" s="313"/>
      <c r="C38" s="357"/>
      <c r="D38" s="313"/>
      <c r="E38" s="357"/>
      <c r="F38" s="313"/>
      <c r="G38" s="357"/>
      <c r="H38" s="278">
        <f t="shared" si="0"/>
        <v>0</v>
      </c>
      <c r="I38" s="278">
        <f t="shared" si="0"/>
        <v>0</v>
      </c>
      <c r="J38" s="278">
        <f t="shared" si="1"/>
        <v>0</v>
      </c>
    </row>
    <row r="39" spans="1:10" s="77" customFormat="1" ht="24.9" customHeight="1" x14ac:dyDescent="0.35">
      <c r="A39" s="373" t="s">
        <v>424</v>
      </c>
      <c r="B39" s="313"/>
      <c r="C39" s="357"/>
      <c r="D39" s="313"/>
      <c r="E39" s="357"/>
      <c r="F39" s="313"/>
      <c r="G39" s="357"/>
      <c r="H39" s="278">
        <f t="shared" si="0"/>
        <v>0</v>
      </c>
      <c r="I39" s="278">
        <f t="shared" si="0"/>
        <v>0</v>
      </c>
      <c r="J39" s="278">
        <f t="shared" si="1"/>
        <v>0</v>
      </c>
    </row>
    <row r="40" spans="1:10" s="77" customFormat="1" ht="24.9" customHeight="1" x14ac:dyDescent="0.35">
      <c r="A40" s="373" t="s">
        <v>70</v>
      </c>
      <c r="B40" s="313"/>
      <c r="C40" s="357"/>
      <c r="D40" s="313"/>
      <c r="E40" s="357"/>
      <c r="F40" s="313"/>
      <c r="G40" s="357"/>
      <c r="H40" s="278">
        <f t="shared" si="0"/>
        <v>0</v>
      </c>
      <c r="I40" s="278">
        <f t="shared" si="0"/>
        <v>0</v>
      </c>
      <c r="J40" s="278">
        <f t="shared" si="1"/>
        <v>0</v>
      </c>
    </row>
    <row r="41" spans="1:10" s="77" customFormat="1" ht="24.9" customHeight="1" x14ac:dyDescent="0.35">
      <c r="A41" s="373" t="s">
        <v>71</v>
      </c>
      <c r="B41" s="313"/>
      <c r="C41" s="357"/>
      <c r="D41" s="313"/>
      <c r="E41" s="357"/>
      <c r="F41" s="313"/>
      <c r="G41" s="357"/>
      <c r="H41" s="278">
        <f t="shared" si="0"/>
        <v>0</v>
      </c>
      <c r="I41" s="278">
        <f t="shared" si="0"/>
        <v>0</v>
      </c>
      <c r="J41" s="278">
        <f t="shared" si="1"/>
        <v>0</v>
      </c>
    </row>
    <row r="42" spans="1:10" s="77" customFormat="1" ht="24.9" customHeight="1" x14ac:dyDescent="0.35">
      <c r="A42" s="373" t="s">
        <v>72</v>
      </c>
      <c r="B42" s="313"/>
      <c r="C42" s="357"/>
      <c r="D42" s="313"/>
      <c r="E42" s="357"/>
      <c r="F42" s="313"/>
      <c r="G42" s="357"/>
      <c r="H42" s="278">
        <f t="shared" si="0"/>
        <v>0</v>
      </c>
      <c r="I42" s="278">
        <f t="shared" si="0"/>
        <v>0</v>
      </c>
      <c r="J42" s="278">
        <f t="shared" si="1"/>
        <v>0</v>
      </c>
    </row>
    <row r="43" spans="1:10" s="77" customFormat="1" ht="24.9" customHeight="1" x14ac:dyDescent="0.35">
      <c r="A43" s="373" t="s">
        <v>73</v>
      </c>
      <c r="B43" s="313"/>
      <c r="C43" s="357"/>
      <c r="D43" s="313"/>
      <c r="E43" s="357"/>
      <c r="F43" s="313"/>
      <c r="G43" s="357"/>
      <c r="H43" s="278">
        <f t="shared" si="0"/>
        <v>0</v>
      </c>
      <c r="I43" s="278">
        <f t="shared" si="0"/>
        <v>0</v>
      </c>
      <c r="J43" s="278">
        <f t="shared" si="1"/>
        <v>0</v>
      </c>
    </row>
    <row r="44" spans="1:10" s="77" customFormat="1" ht="24.9" customHeight="1" x14ac:dyDescent="0.35">
      <c r="A44" s="373" t="s">
        <v>74</v>
      </c>
      <c r="B44" s="313"/>
      <c r="C44" s="357"/>
      <c r="D44" s="313"/>
      <c r="E44" s="357"/>
      <c r="F44" s="313"/>
      <c r="G44" s="357"/>
      <c r="H44" s="278">
        <f t="shared" si="0"/>
        <v>0</v>
      </c>
      <c r="I44" s="278">
        <f t="shared" si="0"/>
        <v>0</v>
      </c>
      <c r="J44" s="278">
        <f t="shared" si="1"/>
        <v>0</v>
      </c>
    </row>
    <row r="45" spans="1:10" s="77" customFormat="1" ht="24.9" customHeight="1" x14ac:dyDescent="0.35">
      <c r="A45" s="373" t="s">
        <v>425</v>
      </c>
      <c r="B45" s="313"/>
      <c r="C45" s="357"/>
      <c r="D45" s="313"/>
      <c r="E45" s="357"/>
      <c r="F45" s="313"/>
      <c r="G45" s="357"/>
      <c r="H45" s="278">
        <f t="shared" si="0"/>
        <v>0</v>
      </c>
      <c r="I45" s="278">
        <f t="shared" si="0"/>
        <v>0</v>
      </c>
      <c r="J45" s="278">
        <f t="shared" si="1"/>
        <v>0</v>
      </c>
    </row>
    <row r="46" spans="1:10" s="77" customFormat="1" ht="24.9" customHeight="1" x14ac:dyDescent="0.35">
      <c r="A46" s="373" t="s">
        <v>75</v>
      </c>
      <c r="B46" s="313"/>
      <c r="C46" s="357"/>
      <c r="D46" s="313"/>
      <c r="E46" s="357"/>
      <c r="F46" s="313"/>
      <c r="G46" s="357"/>
      <c r="H46" s="278">
        <f t="shared" si="0"/>
        <v>0</v>
      </c>
      <c r="I46" s="278">
        <f t="shared" si="0"/>
        <v>0</v>
      </c>
      <c r="J46" s="278">
        <f t="shared" si="1"/>
        <v>0</v>
      </c>
    </row>
    <row r="47" spans="1:10" s="77" customFormat="1" ht="24.9" customHeight="1" x14ac:dyDescent="0.35">
      <c r="A47" s="373" t="s">
        <v>76</v>
      </c>
      <c r="B47" s="312"/>
      <c r="C47" s="358"/>
      <c r="D47" s="312"/>
      <c r="E47" s="358"/>
      <c r="F47" s="312"/>
      <c r="G47" s="358"/>
      <c r="H47" s="279">
        <f t="shared" si="0"/>
        <v>0</v>
      </c>
      <c r="I47" s="279">
        <f t="shared" si="0"/>
        <v>0</v>
      </c>
      <c r="J47" s="279">
        <f t="shared" si="1"/>
        <v>0</v>
      </c>
    </row>
    <row r="48" spans="1:10" s="77" customFormat="1" ht="15" customHeight="1" x14ac:dyDescent="0.35">
      <c r="A48" s="78" t="s">
        <v>77</v>
      </c>
      <c r="B48" s="280">
        <f t="shared" ref="B48:I48" si="2">SUM(B4:B47)</f>
        <v>1</v>
      </c>
      <c r="C48" s="280">
        <f t="shared" si="2"/>
        <v>0</v>
      </c>
      <c r="D48" s="280">
        <f t="shared" si="2"/>
        <v>1</v>
      </c>
      <c r="E48" s="280">
        <f t="shared" si="2"/>
        <v>0</v>
      </c>
      <c r="F48" s="280">
        <f t="shared" si="2"/>
        <v>0</v>
      </c>
      <c r="G48" s="280">
        <f t="shared" si="2"/>
        <v>0</v>
      </c>
      <c r="H48" s="280">
        <f t="shared" si="2"/>
        <v>2</v>
      </c>
      <c r="I48" s="280">
        <f t="shared" si="2"/>
        <v>0</v>
      </c>
      <c r="J48" s="280">
        <f>H48+I48</f>
        <v>2</v>
      </c>
    </row>
    <row r="49" spans="1:26" s="77" customFormat="1" ht="9.9" customHeight="1" x14ac:dyDescent="0.3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35">
      <c r="A50" s="537" t="s">
        <v>122</v>
      </c>
      <c r="B50" s="540" t="s">
        <v>119</v>
      </c>
      <c r="C50" s="540"/>
      <c r="D50" s="540" t="s">
        <v>120</v>
      </c>
      <c r="E50" s="540"/>
      <c r="F50" s="540" t="s">
        <v>121</v>
      </c>
      <c r="G50" s="540"/>
      <c r="H50" s="540" t="s">
        <v>41</v>
      </c>
      <c r="I50" s="540"/>
      <c r="J50" s="540" t="s">
        <v>77</v>
      </c>
    </row>
    <row r="51" spans="1:26" s="77" customFormat="1" ht="15" customHeight="1" x14ac:dyDescent="0.35">
      <c r="A51" s="537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40"/>
    </row>
    <row r="52" spans="1:26" s="77" customFormat="1" ht="24.9" customHeight="1" x14ac:dyDescent="0.35">
      <c r="A52" s="217" t="s">
        <v>79</v>
      </c>
      <c r="B52" s="305"/>
      <c r="C52" s="371"/>
      <c r="D52" s="305"/>
      <c r="E52" s="371"/>
      <c r="F52" s="305"/>
      <c r="G52" s="371"/>
      <c r="H52" s="277">
        <f>B52+D52+F52</f>
        <v>0</v>
      </c>
      <c r="I52" s="277">
        <f>C52+E52+G52</f>
        <v>0</v>
      </c>
      <c r="J52" s="277">
        <f>H52+I52</f>
        <v>0</v>
      </c>
    </row>
    <row r="53" spans="1:26" s="77" customFormat="1" ht="24.9" customHeight="1" x14ac:dyDescent="0.35">
      <c r="A53" s="218" t="s">
        <v>80</v>
      </c>
      <c r="B53" s="307"/>
      <c r="C53" s="372"/>
      <c r="D53" s="307"/>
      <c r="E53" s="372"/>
      <c r="F53" s="307"/>
      <c r="G53" s="372"/>
      <c r="H53" s="279">
        <f>B53+D53+F53</f>
        <v>0</v>
      </c>
      <c r="I53" s="279">
        <f>C53+E53+G53</f>
        <v>0</v>
      </c>
      <c r="J53" s="279">
        <f>H53+I53</f>
        <v>0</v>
      </c>
    </row>
    <row r="54" spans="1:26" s="77" customFormat="1" ht="15" customHeight="1" x14ac:dyDescent="0.35">
      <c r="A54" s="78" t="s">
        <v>77</v>
      </c>
      <c r="B54" s="280">
        <f>SUM(B52:B53)</f>
        <v>0</v>
      </c>
      <c r="C54" s="280">
        <f t="shared" ref="C54:I54" si="3">SUM(C52:C53)</f>
        <v>0</v>
      </c>
      <c r="D54" s="280">
        <f t="shared" si="3"/>
        <v>0</v>
      </c>
      <c r="E54" s="280">
        <f t="shared" si="3"/>
        <v>0</v>
      </c>
      <c r="F54" s="280">
        <f t="shared" si="3"/>
        <v>0</v>
      </c>
      <c r="G54" s="280">
        <f t="shared" si="3"/>
        <v>0</v>
      </c>
      <c r="H54" s="280">
        <f t="shared" si="3"/>
        <v>0</v>
      </c>
      <c r="I54" s="280">
        <f t="shared" si="3"/>
        <v>0</v>
      </c>
      <c r="J54" s="280">
        <f>H54+I54</f>
        <v>0</v>
      </c>
    </row>
    <row r="55" spans="1:26" s="77" customFormat="1" ht="9.9" customHeight="1" x14ac:dyDescent="0.3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8" t="s">
        <v>81</v>
      </c>
      <c r="B56" s="379"/>
      <c r="C56" s="379"/>
      <c r="D56" s="379"/>
      <c r="E56" s="379"/>
      <c r="F56" s="379"/>
      <c r="G56" s="379"/>
      <c r="H56" s="379"/>
      <c r="I56" s="379"/>
      <c r="J56" s="379"/>
      <c r="K56" s="379"/>
      <c r="L56" s="379"/>
      <c r="M56" s="379"/>
    </row>
    <row r="57" spans="1:26" s="81" customFormat="1" ht="13.35" customHeight="1" x14ac:dyDescent="0.3">
      <c r="A57" s="380" t="s">
        <v>123</v>
      </c>
      <c r="B57" s="379"/>
      <c r="C57" s="379"/>
      <c r="D57" s="379"/>
      <c r="E57" s="379"/>
      <c r="F57" s="379"/>
      <c r="G57" s="379"/>
      <c r="H57" s="379"/>
      <c r="I57" s="379"/>
      <c r="J57" s="379"/>
      <c r="K57" s="379"/>
      <c r="L57" s="379"/>
      <c r="M57" s="379"/>
    </row>
    <row r="58" spans="1:26" s="81" customFormat="1" ht="13.35" customHeight="1" x14ac:dyDescent="0.3">
      <c r="A58" s="379" t="s">
        <v>124</v>
      </c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</row>
    <row r="59" spans="1:26" s="81" customFormat="1" ht="13.35" customHeight="1" x14ac:dyDescent="0.3">
      <c r="A59" s="109" t="s">
        <v>549</v>
      </c>
      <c r="B59" s="109"/>
      <c r="C59" s="109"/>
      <c r="D59" s="109"/>
      <c r="E59" s="109"/>
      <c r="F59" s="109"/>
      <c r="G59" s="109"/>
      <c r="H59" s="374"/>
      <c r="I59" s="374"/>
      <c r="J59" s="374"/>
      <c r="K59" s="374"/>
      <c r="L59" s="374"/>
      <c r="M59" s="374"/>
    </row>
    <row r="60" spans="1:26" s="81" customFormat="1" ht="13.35" customHeight="1" x14ac:dyDescent="0.3">
      <c r="A60" s="109" t="s">
        <v>82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</row>
    <row r="61" spans="1:26" s="81" customFormat="1" ht="26.4" customHeight="1" x14ac:dyDescent="0.3">
      <c r="A61" s="528" t="s">
        <v>427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</row>
    <row r="62" spans="1:26" s="475" customFormat="1" ht="14.25" customHeight="1" x14ac:dyDescent="0.3">
      <c r="A62" s="465" t="s">
        <v>524</v>
      </c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89"/>
      <c r="Y62" s="89"/>
      <c r="Z62" s="374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algorithmName="SHA-512" hashValue="8vM9slc9zvALolhrT7l9UvmlQ00TuJudQ93PlX0D5Uh+EJglECatpaziBfu/nxbMt0hU0rZIjNy+y82I3FkOfQ==" saltValue="NHdNbAf85Dj1yw/x0NPuiQ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N45" activePane="bottomRight" state="frozen"/>
      <selection pane="topRight"/>
      <selection pane="bottomLeft"/>
      <selection pane="bottomRight" activeCell="U21" sqref="U21"/>
    </sheetView>
  </sheetViews>
  <sheetFormatPr defaultColWidth="9.109375" defaultRowHeight="14.4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28" s="67" customFormat="1" ht="24.9" customHeight="1" x14ac:dyDescent="0.25">
      <c r="A1" s="541" t="s">
        <v>445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</row>
    <row r="2" spans="1:28" s="53" customFormat="1" ht="21.75" customHeight="1" x14ac:dyDescent="0.35">
      <c r="A2" s="537" t="s">
        <v>125</v>
      </c>
      <c r="B2" s="537" t="s">
        <v>126</v>
      </c>
      <c r="C2" s="537"/>
      <c r="D2" s="537" t="s">
        <v>127</v>
      </c>
      <c r="E2" s="537"/>
      <c r="F2" s="537" t="s">
        <v>128</v>
      </c>
      <c r="G2" s="537"/>
      <c r="H2" s="537" t="s">
        <v>129</v>
      </c>
      <c r="I2" s="537"/>
      <c r="J2" s="537" t="s">
        <v>130</v>
      </c>
      <c r="K2" s="537"/>
      <c r="L2" s="537" t="s">
        <v>131</v>
      </c>
      <c r="M2" s="537"/>
      <c r="N2" s="537" t="s">
        <v>132</v>
      </c>
      <c r="O2" s="537"/>
      <c r="P2" s="537" t="s">
        <v>133</v>
      </c>
      <c r="Q2" s="537"/>
      <c r="R2" s="537" t="s">
        <v>134</v>
      </c>
      <c r="S2" s="537"/>
      <c r="T2" s="537" t="s">
        <v>135</v>
      </c>
      <c r="U2" s="537"/>
      <c r="V2" s="537" t="s">
        <v>136</v>
      </c>
      <c r="W2" s="537"/>
      <c r="X2" s="537" t="s">
        <v>96</v>
      </c>
      <c r="Y2" s="537"/>
      <c r="Z2" s="537" t="s">
        <v>41</v>
      </c>
      <c r="AA2" s="537"/>
      <c r="AB2" s="537" t="s">
        <v>77</v>
      </c>
    </row>
    <row r="3" spans="1:28" s="53" customFormat="1" ht="15" customHeight="1" x14ac:dyDescent="0.35">
      <c r="A3" s="537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7"/>
    </row>
    <row r="4" spans="1:28" s="53" customFormat="1" ht="24.9" customHeight="1" x14ac:dyDescent="0.35">
      <c r="A4" s="373" t="s">
        <v>44</v>
      </c>
      <c r="B4" s="311"/>
      <c r="C4" s="35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311"/>
      <c r="U4" s="356"/>
      <c r="V4" s="311"/>
      <c r="W4" s="356"/>
      <c r="X4" s="311"/>
      <c r="Y4" s="356"/>
      <c r="Z4" s="222">
        <f>B4+D4+F4+H4+J4+L4+N4+P4+R4+T4+V4+X4</f>
        <v>0</v>
      </c>
      <c r="AA4" s="222">
        <f>C4+E4+G4+I4+K4+M4+O4+Q4+S4+U4+W4+Y4</f>
        <v>0</v>
      </c>
      <c r="AB4" s="222">
        <f>Z4+AA4</f>
        <v>0</v>
      </c>
    </row>
    <row r="5" spans="1:28" s="53" customFormat="1" ht="24.9" customHeight="1" x14ac:dyDescent="0.35">
      <c r="A5" s="373" t="s">
        <v>414</v>
      </c>
      <c r="B5" s="313"/>
      <c r="C5" s="357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313"/>
      <c r="U5" s="357"/>
      <c r="V5" s="313"/>
      <c r="W5" s="357"/>
      <c r="X5" s="313"/>
      <c r="Y5" s="357"/>
      <c r="Z5" s="224">
        <f t="shared" ref="Z5:AA47" si="0">B5+D5+F5+H5+J5+L5+N5+P5+R5+T5+V5+X5</f>
        <v>0</v>
      </c>
      <c r="AA5" s="224">
        <f t="shared" si="0"/>
        <v>0</v>
      </c>
      <c r="AB5" s="224">
        <f t="shared" ref="AB5:AB47" si="1">Z5+AA5</f>
        <v>0</v>
      </c>
    </row>
    <row r="6" spans="1:28" s="53" customFormat="1" ht="24.9" customHeight="1" x14ac:dyDescent="0.35">
      <c r="A6" s="373" t="s">
        <v>415</v>
      </c>
      <c r="B6" s="313"/>
      <c r="C6" s="357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313"/>
      <c r="U6" s="357"/>
      <c r="V6" s="313"/>
      <c r="W6" s="357"/>
      <c r="X6" s="313"/>
      <c r="Y6" s="357"/>
      <c r="Z6" s="224">
        <f t="shared" si="0"/>
        <v>0</v>
      </c>
      <c r="AA6" s="224">
        <f t="shared" si="0"/>
        <v>0</v>
      </c>
      <c r="AB6" s="224">
        <f t="shared" si="1"/>
        <v>0</v>
      </c>
    </row>
    <row r="7" spans="1:28" s="53" customFormat="1" ht="24.9" customHeight="1" x14ac:dyDescent="0.35">
      <c r="A7" s="373" t="s">
        <v>416</v>
      </c>
      <c r="B7" s="313"/>
      <c r="C7" s="357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313"/>
      <c r="U7" s="357"/>
      <c r="V7" s="313"/>
      <c r="W7" s="357"/>
      <c r="X7" s="313"/>
      <c r="Y7" s="357"/>
      <c r="Z7" s="224">
        <f t="shared" si="0"/>
        <v>0</v>
      </c>
      <c r="AA7" s="224">
        <f t="shared" si="0"/>
        <v>0</v>
      </c>
      <c r="AB7" s="224">
        <f t="shared" si="1"/>
        <v>0</v>
      </c>
    </row>
    <row r="8" spans="1:28" s="53" customFormat="1" ht="24.9" customHeight="1" x14ac:dyDescent="0.35">
      <c r="A8" s="373" t="s">
        <v>417</v>
      </c>
      <c r="B8" s="313"/>
      <c r="C8" s="357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/>
      <c r="Q8" s="357"/>
      <c r="R8" s="313"/>
      <c r="S8" s="357"/>
      <c r="T8" s="313"/>
      <c r="U8" s="357"/>
      <c r="V8" s="313"/>
      <c r="W8" s="357"/>
      <c r="X8" s="313"/>
      <c r="Y8" s="357"/>
      <c r="Z8" s="224">
        <f t="shared" si="0"/>
        <v>0</v>
      </c>
      <c r="AA8" s="224">
        <f t="shared" si="0"/>
        <v>0</v>
      </c>
      <c r="AB8" s="224">
        <f t="shared" si="1"/>
        <v>0</v>
      </c>
    </row>
    <row r="9" spans="1:28" s="53" customFormat="1" ht="24.9" customHeight="1" x14ac:dyDescent="0.35">
      <c r="A9" s="373" t="s">
        <v>418</v>
      </c>
      <c r="B9" s="313"/>
      <c r="C9" s="357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/>
      <c r="Q9" s="357"/>
      <c r="R9" s="313"/>
      <c r="S9" s="357"/>
      <c r="T9" s="313"/>
      <c r="U9" s="357"/>
      <c r="V9" s="313"/>
      <c r="W9" s="357"/>
      <c r="X9" s="313"/>
      <c r="Y9" s="357"/>
      <c r="Z9" s="224">
        <f t="shared" si="0"/>
        <v>0</v>
      </c>
      <c r="AA9" s="224">
        <f t="shared" si="0"/>
        <v>0</v>
      </c>
      <c r="AB9" s="224">
        <f t="shared" si="1"/>
        <v>0</v>
      </c>
    </row>
    <row r="10" spans="1:28" s="53" customFormat="1" ht="24.9" customHeight="1" x14ac:dyDescent="0.35">
      <c r="A10" s="373" t="s">
        <v>45</v>
      </c>
      <c r="B10" s="313"/>
      <c r="C10" s="357"/>
      <c r="D10" s="313"/>
      <c r="E10" s="357"/>
      <c r="F10" s="313"/>
      <c r="G10" s="357"/>
      <c r="H10" s="313"/>
      <c r="I10" s="357"/>
      <c r="J10" s="313"/>
      <c r="K10" s="357"/>
      <c r="L10" s="313"/>
      <c r="M10" s="357"/>
      <c r="N10" s="313"/>
      <c r="O10" s="357"/>
      <c r="P10" s="313"/>
      <c r="Q10" s="357"/>
      <c r="R10" s="313"/>
      <c r="S10" s="357"/>
      <c r="T10" s="313"/>
      <c r="U10" s="357"/>
      <c r="V10" s="313"/>
      <c r="W10" s="357"/>
      <c r="X10" s="313"/>
      <c r="Y10" s="357"/>
      <c r="Z10" s="224">
        <f t="shared" si="0"/>
        <v>0</v>
      </c>
      <c r="AA10" s="224">
        <f t="shared" si="0"/>
        <v>0</v>
      </c>
      <c r="AB10" s="224">
        <f t="shared" si="1"/>
        <v>0</v>
      </c>
    </row>
    <row r="11" spans="1:28" s="53" customFormat="1" ht="24.9" customHeight="1" x14ac:dyDescent="0.35">
      <c r="A11" s="373" t="s">
        <v>46</v>
      </c>
      <c r="B11" s="313"/>
      <c r="C11" s="357"/>
      <c r="D11" s="313"/>
      <c r="E11" s="357"/>
      <c r="F11" s="313"/>
      <c r="G11" s="357"/>
      <c r="H11" s="313"/>
      <c r="I11" s="357"/>
      <c r="J11" s="313"/>
      <c r="K11" s="357"/>
      <c r="L11" s="313"/>
      <c r="M11" s="357"/>
      <c r="N11" s="313"/>
      <c r="O11" s="357"/>
      <c r="P11" s="313"/>
      <c r="Q11" s="357"/>
      <c r="R11" s="313"/>
      <c r="S11" s="357"/>
      <c r="T11" s="313"/>
      <c r="U11" s="357"/>
      <c r="V11" s="313"/>
      <c r="W11" s="357"/>
      <c r="X11" s="313"/>
      <c r="Y11" s="357"/>
      <c r="Z11" s="224">
        <f t="shared" si="0"/>
        <v>0</v>
      </c>
      <c r="AA11" s="224">
        <f t="shared" si="0"/>
        <v>0</v>
      </c>
      <c r="AB11" s="224">
        <f t="shared" si="1"/>
        <v>0</v>
      </c>
    </row>
    <row r="12" spans="1:28" s="53" customFormat="1" ht="24.9" customHeight="1" x14ac:dyDescent="0.35">
      <c r="A12" s="373" t="s">
        <v>47</v>
      </c>
      <c r="B12" s="313"/>
      <c r="C12" s="357"/>
      <c r="D12" s="313"/>
      <c r="E12" s="357"/>
      <c r="F12" s="313"/>
      <c r="G12" s="357"/>
      <c r="H12" s="313"/>
      <c r="I12" s="357"/>
      <c r="J12" s="313"/>
      <c r="K12" s="357"/>
      <c r="L12" s="313"/>
      <c r="M12" s="357"/>
      <c r="N12" s="313"/>
      <c r="O12" s="357"/>
      <c r="P12" s="313"/>
      <c r="Q12" s="357"/>
      <c r="R12" s="313"/>
      <c r="S12" s="357"/>
      <c r="T12" s="313"/>
      <c r="U12" s="357"/>
      <c r="V12" s="313"/>
      <c r="W12" s="357"/>
      <c r="X12" s="313"/>
      <c r="Y12" s="357"/>
      <c r="Z12" s="224">
        <f t="shared" si="0"/>
        <v>0</v>
      </c>
      <c r="AA12" s="224">
        <f t="shared" si="0"/>
        <v>0</v>
      </c>
      <c r="AB12" s="224">
        <f t="shared" si="1"/>
        <v>0</v>
      </c>
    </row>
    <row r="13" spans="1:28" s="53" customFormat="1" ht="24.9" customHeight="1" x14ac:dyDescent="0.35">
      <c r="A13" s="373" t="s">
        <v>48</v>
      </c>
      <c r="B13" s="313"/>
      <c r="C13" s="357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313"/>
      <c r="U13" s="357"/>
      <c r="V13" s="313"/>
      <c r="W13" s="357"/>
      <c r="X13" s="313"/>
      <c r="Y13" s="357"/>
      <c r="Z13" s="224">
        <f t="shared" si="0"/>
        <v>0</v>
      </c>
      <c r="AA13" s="224">
        <f t="shared" si="0"/>
        <v>0</v>
      </c>
      <c r="AB13" s="224">
        <f t="shared" si="1"/>
        <v>0</v>
      </c>
    </row>
    <row r="14" spans="1:28" s="53" customFormat="1" ht="24.9" customHeight="1" x14ac:dyDescent="0.35">
      <c r="A14" s="373" t="s">
        <v>49</v>
      </c>
      <c r="B14" s="313"/>
      <c r="C14" s="357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313"/>
      <c r="Q14" s="357"/>
      <c r="R14" s="313"/>
      <c r="S14" s="357"/>
      <c r="T14" s="313"/>
      <c r="U14" s="357"/>
      <c r="V14" s="313"/>
      <c r="W14" s="357"/>
      <c r="X14" s="313"/>
      <c r="Y14" s="357"/>
      <c r="Z14" s="224">
        <f t="shared" si="0"/>
        <v>0</v>
      </c>
      <c r="AA14" s="224">
        <f t="shared" si="0"/>
        <v>0</v>
      </c>
      <c r="AB14" s="224">
        <f t="shared" si="1"/>
        <v>0</v>
      </c>
    </row>
    <row r="15" spans="1:28" s="53" customFormat="1" ht="24.9" customHeight="1" x14ac:dyDescent="0.35">
      <c r="A15" s="373" t="s">
        <v>50</v>
      </c>
      <c r="B15" s="313"/>
      <c r="C15" s="357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313"/>
      <c r="U15" s="357"/>
      <c r="V15" s="313"/>
      <c r="W15" s="357"/>
      <c r="X15" s="313"/>
      <c r="Y15" s="357"/>
      <c r="Z15" s="224">
        <f t="shared" si="0"/>
        <v>0</v>
      </c>
      <c r="AA15" s="224">
        <f t="shared" si="0"/>
        <v>0</v>
      </c>
      <c r="AB15" s="224">
        <f t="shared" si="1"/>
        <v>0</v>
      </c>
    </row>
    <row r="16" spans="1:28" s="53" customFormat="1" ht="24.9" customHeight="1" x14ac:dyDescent="0.35">
      <c r="A16" s="373" t="s">
        <v>51</v>
      </c>
      <c r="B16" s="313"/>
      <c r="C16" s="357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313"/>
      <c r="U16" s="357"/>
      <c r="V16" s="313"/>
      <c r="W16" s="357"/>
      <c r="X16" s="313"/>
      <c r="Y16" s="357"/>
      <c r="Z16" s="224">
        <f t="shared" si="0"/>
        <v>0</v>
      </c>
      <c r="AA16" s="224">
        <f t="shared" si="0"/>
        <v>0</v>
      </c>
      <c r="AB16" s="224">
        <f t="shared" si="1"/>
        <v>0</v>
      </c>
    </row>
    <row r="17" spans="1:28" s="53" customFormat="1" ht="24.9" customHeight="1" x14ac:dyDescent="0.35">
      <c r="A17" s="373" t="s">
        <v>509</v>
      </c>
      <c r="B17" s="313"/>
      <c r="C17" s="357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313"/>
      <c r="U17" s="357"/>
      <c r="V17" s="313"/>
      <c r="W17" s="357"/>
      <c r="X17" s="313"/>
      <c r="Y17" s="357"/>
      <c r="Z17" s="224">
        <f t="shared" si="0"/>
        <v>0</v>
      </c>
      <c r="AA17" s="224">
        <f t="shared" si="0"/>
        <v>0</v>
      </c>
      <c r="AB17" s="224">
        <f t="shared" si="1"/>
        <v>0</v>
      </c>
    </row>
    <row r="18" spans="1:28" s="53" customFormat="1" ht="24.9" customHeight="1" x14ac:dyDescent="0.35">
      <c r="A18" s="373" t="s">
        <v>54</v>
      </c>
      <c r="B18" s="313"/>
      <c r="C18" s="357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313"/>
      <c r="U18" s="357"/>
      <c r="V18" s="313"/>
      <c r="W18" s="357"/>
      <c r="X18" s="313"/>
      <c r="Y18" s="357"/>
      <c r="Z18" s="224">
        <f t="shared" si="0"/>
        <v>0</v>
      </c>
      <c r="AA18" s="224">
        <f t="shared" si="0"/>
        <v>0</v>
      </c>
      <c r="AB18" s="224">
        <f t="shared" si="1"/>
        <v>0</v>
      </c>
    </row>
    <row r="19" spans="1:28" s="53" customFormat="1" ht="24.9" customHeight="1" x14ac:dyDescent="0.35">
      <c r="A19" s="373" t="s">
        <v>55</v>
      </c>
      <c r="B19" s="313"/>
      <c r="C19" s="357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313"/>
      <c r="U19" s="357"/>
      <c r="V19" s="313"/>
      <c r="W19" s="357"/>
      <c r="X19" s="313"/>
      <c r="Y19" s="357"/>
      <c r="Z19" s="224">
        <f t="shared" si="0"/>
        <v>0</v>
      </c>
      <c r="AA19" s="224">
        <f t="shared" si="0"/>
        <v>0</v>
      </c>
      <c r="AB19" s="224">
        <f t="shared" si="1"/>
        <v>0</v>
      </c>
    </row>
    <row r="20" spans="1:28" s="53" customFormat="1" ht="24.9" customHeight="1" x14ac:dyDescent="0.35">
      <c r="A20" s="373" t="s">
        <v>56</v>
      </c>
      <c r="B20" s="313"/>
      <c r="C20" s="357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313"/>
      <c r="U20" s="357"/>
      <c r="V20" s="313"/>
      <c r="W20" s="357"/>
      <c r="X20" s="313"/>
      <c r="Y20" s="357"/>
      <c r="Z20" s="224">
        <f t="shared" si="0"/>
        <v>0</v>
      </c>
      <c r="AA20" s="224">
        <f t="shared" si="0"/>
        <v>0</v>
      </c>
      <c r="AB20" s="224">
        <f t="shared" si="1"/>
        <v>0</v>
      </c>
    </row>
    <row r="21" spans="1:28" s="53" customFormat="1" ht="24.9" customHeight="1" x14ac:dyDescent="0.35">
      <c r="A21" s="373" t="s">
        <v>57</v>
      </c>
      <c r="B21" s="313"/>
      <c r="C21" s="357"/>
      <c r="D21" s="313"/>
      <c r="E21" s="357"/>
      <c r="F21" s="313">
        <v>1</v>
      </c>
      <c r="G21" s="357"/>
      <c r="H21" s="313"/>
      <c r="I21" s="357"/>
      <c r="J21" s="313">
        <v>1</v>
      </c>
      <c r="K21" s="357"/>
      <c r="L21" s="313">
        <v>1</v>
      </c>
      <c r="M21" s="357"/>
      <c r="N21" s="313"/>
      <c r="O21" s="357"/>
      <c r="P21" s="313"/>
      <c r="Q21" s="357">
        <v>2</v>
      </c>
      <c r="R21" s="313"/>
      <c r="S21" s="357"/>
      <c r="T21" s="313"/>
      <c r="U21" s="357">
        <v>2</v>
      </c>
      <c r="V21" s="313"/>
      <c r="W21" s="357"/>
      <c r="X21" s="313"/>
      <c r="Y21" s="357"/>
      <c r="Z21" s="224">
        <f t="shared" si="0"/>
        <v>3</v>
      </c>
      <c r="AA21" s="224">
        <f t="shared" si="0"/>
        <v>4</v>
      </c>
      <c r="AB21" s="224">
        <f t="shared" si="1"/>
        <v>7</v>
      </c>
    </row>
    <row r="22" spans="1:28" s="53" customFormat="1" ht="24.9" customHeight="1" x14ac:dyDescent="0.35">
      <c r="A22" s="373" t="s">
        <v>58</v>
      </c>
      <c r="B22" s="313"/>
      <c r="C22" s="357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313"/>
      <c r="U22" s="357"/>
      <c r="V22" s="313"/>
      <c r="W22" s="357"/>
      <c r="X22" s="313"/>
      <c r="Y22" s="357"/>
      <c r="Z22" s="224">
        <f t="shared" si="0"/>
        <v>0</v>
      </c>
      <c r="AA22" s="224">
        <f t="shared" si="0"/>
        <v>0</v>
      </c>
      <c r="AB22" s="224">
        <f t="shared" si="1"/>
        <v>0</v>
      </c>
    </row>
    <row r="23" spans="1:28" s="53" customFormat="1" ht="24.9" customHeight="1" x14ac:dyDescent="0.35">
      <c r="A23" s="373" t="s">
        <v>59</v>
      </c>
      <c r="B23" s="313"/>
      <c r="C23" s="357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313"/>
      <c r="U23" s="357"/>
      <c r="V23" s="313"/>
      <c r="W23" s="357"/>
      <c r="X23" s="313"/>
      <c r="Y23" s="357"/>
      <c r="Z23" s="224">
        <f t="shared" si="0"/>
        <v>0</v>
      </c>
      <c r="AA23" s="224">
        <f t="shared" si="0"/>
        <v>0</v>
      </c>
      <c r="AB23" s="224">
        <f t="shared" si="1"/>
        <v>0</v>
      </c>
    </row>
    <row r="24" spans="1:28" s="53" customFormat="1" ht="24.9" customHeight="1" x14ac:dyDescent="0.35">
      <c r="A24" s="373" t="s">
        <v>60</v>
      </c>
      <c r="B24" s="313"/>
      <c r="C24" s="357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313"/>
      <c r="U24" s="357"/>
      <c r="V24" s="313"/>
      <c r="W24" s="357"/>
      <c r="X24" s="313"/>
      <c r="Y24" s="357"/>
      <c r="Z24" s="224">
        <f t="shared" si="0"/>
        <v>0</v>
      </c>
      <c r="AA24" s="224">
        <f t="shared" si="0"/>
        <v>0</v>
      </c>
      <c r="AB24" s="224">
        <f t="shared" si="1"/>
        <v>0</v>
      </c>
    </row>
    <row r="25" spans="1:28" s="53" customFormat="1" ht="24.9" customHeight="1" x14ac:dyDescent="0.35">
      <c r="A25" s="373" t="s">
        <v>61</v>
      </c>
      <c r="B25" s="313"/>
      <c r="C25" s="357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313"/>
      <c r="U25" s="357"/>
      <c r="V25" s="313"/>
      <c r="W25" s="357"/>
      <c r="X25" s="313"/>
      <c r="Y25" s="357"/>
      <c r="Z25" s="224">
        <f t="shared" si="0"/>
        <v>0</v>
      </c>
      <c r="AA25" s="224">
        <f t="shared" si="0"/>
        <v>0</v>
      </c>
      <c r="AB25" s="224">
        <f t="shared" si="1"/>
        <v>0</v>
      </c>
    </row>
    <row r="26" spans="1:28" s="53" customFormat="1" ht="24.9" customHeight="1" x14ac:dyDescent="0.35">
      <c r="A26" s="373" t="s">
        <v>62</v>
      </c>
      <c r="B26" s="313"/>
      <c r="C26" s="357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313"/>
      <c r="U26" s="357"/>
      <c r="V26" s="313"/>
      <c r="W26" s="357"/>
      <c r="X26" s="313"/>
      <c r="Y26" s="357"/>
      <c r="Z26" s="224">
        <f t="shared" si="0"/>
        <v>0</v>
      </c>
      <c r="AA26" s="224">
        <f t="shared" si="0"/>
        <v>0</v>
      </c>
      <c r="AB26" s="224">
        <f t="shared" si="1"/>
        <v>0</v>
      </c>
    </row>
    <row r="27" spans="1:28" s="53" customFormat="1" ht="24.9" customHeight="1" x14ac:dyDescent="0.35">
      <c r="A27" s="373" t="s">
        <v>63</v>
      </c>
      <c r="B27" s="313"/>
      <c r="C27" s="357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313"/>
      <c r="U27" s="357"/>
      <c r="V27" s="313"/>
      <c r="W27" s="357"/>
      <c r="X27" s="313"/>
      <c r="Y27" s="357"/>
      <c r="Z27" s="224">
        <f t="shared" si="0"/>
        <v>0</v>
      </c>
      <c r="AA27" s="224">
        <f t="shared" si="0"/>
        <v>0</v>
      </c>
      <c r="AB27" s="224">
        <f t="shared" si="1"/>
        <v>0</v>
      </c>
    </row>
    <row r="28" spans="1:28" s="53" customFormat="1" ht="24.9" customHeight="1" x14ac:dyDescent="0.35">
      <c r="A28" s="373" t="s">
        <v>64</v>
      </c>
      <c r="B28" s="313"/>
      <c r="C28" s="357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313"/>
      <c r="U28" s="357"/>
      <c r="V28" s="313"/>
      <c r="W28" s="357"/>
      <c r="X28" s="313"/>
      <c r="Y28" s="357"/>
      <c r="Z28" s="224">
        <f t="shared" si="0"/>
        <v>0</v>
      </c>
      <c r="AA28" s="224">
        <f t="shared" si="0"/>
        <v>0</v>
      </c>
      <c r="AB28" s="224">
        <f t="shared" si="1"/>
        <v>0</v>
      </c>
    </row>
    <row r="29" spans="1:28" s="53" customFormat="1" ht="24.9" customHeight="1" x14ac:dyDescent="0.35">
      <c r="A29" s="373" t="s">
        <v>65</v>
      </c>
      <c r="B29" s="313"/>
      <c r="C29" s="357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313"/>
      <c r="U29" s="357"/>
      <c r="V29" s="313"/>
      <c r="W29" s="357"/>
      <c r="X29" s="313"/>
      <c r="Y29" s="357"/>
      <c r="Z29" s="224">
        <f t="shared" si="0"/>
        <v>0</v>
      </c>
      <c r="AA29" s="224">
        <f t="shared" si="0"/>
        <v>0</v>
      </c>
      <c r="AB29" s="224">
        <f t="shared" si="1"/>
        <v>0</v>
      </c>
    </row>
    <row r="30" spans="1:28" s="53" customFormat="1" ht="24.9" customHeight="1" x14ac:dyDescent="0.35">
      <c r="A30" s="373" t="s">
        <v>66</v>
      </c>
      <c r="B30" s="313"/>
      <c r="C30" s="357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313"/>
      <c r="U30" s="357"/>
      <c r="V30" s="313"/>
      <c r="W30" s="357"/>
      <c r="X30" s="313"/>
      <c r="Y30" s="357"/>
      <c r="Z30" s="224">
        <f t="shared" si="0"/>
        <v>0</v>
      </c>
      <c r="AA30" s="224">
        <f t="shared" si="0"/>
        <v>0</v>
      </c>
      <c r="AB30" s="224">
        <f t="shared" si="1"/>
        <v>0</v>
      </c>
    </row>
    <row r="31" spans="1:28" s="53" customFormat="1" ht="24.9" customHeight="1" x14ac:dyDescent="0.35">
      <c r="A31" s="373" t="s">
        <v>67</v>
      </c>
      <c r="B31" s="313"/>
      <c r="C31" s="357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313"/>
      <c r="U31" s="357"/>
      <c r="V31" s="313"/>
      <c r="W31" s="357"/>
      <c r="X31" s="313"/>
      <c r="Y31" s="357"/>
      <c r="Z31" s="224">
        <f t="shared" si="0"/>
        <v>0</v>
      </c>
      <c r="AA31" s="224">
        <f t="shared" si="0"/>
        <v>0</v>
      </c>
      <c r="AB31" s="224">
        <f t="shared" si="1"/>
        <v>0</v>
      </c>
    </row>
    <row r="32" spans="1:28" s="53" customFormat="1" ht="24.9" customHeight="1" x14ac:dyDescent="0.35">
      <c r="A32" s="373" t="s">
        <v>68</v>
      </c>
      <c r="B32" s="313"/>
      <c r="C32" s="357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313"/>
      <c r="U32" s="357"/>
      <c r="V32" s="313"/>
      <c r="W32" s="357"/>
      <c r="X32" s="313"/>
      <c r="Y32" s="357"/>
      <c r="Z32" s="224">
        <f t="shared" si="0"/>
        <v>0</v>
      </c>
      <c r="AA32" s="224">
        <f t="shared" si="0"/>
        <v>0</v>
      </c>
      <c r="AB32" s="224">
        <f t="shared" si="1"/>
        <v>0</v>
      </c>
    </row>
    <row r="33" spans="1:28" s="53" customFormat="1" ht="24.9" customHeight="1" x14ac:dyDescent="0.35">
      <c r="A33" s="373" t="s">
        <v>419</v>
      </c>
      <c r="B33" s="313"/>
      <c r="C33" s="357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313"/>
      <c r="U33" s="357"/>
      <c r="V33" s="313"/>
      <c r="W33" s="357"/>
      <c r="X33" s="313"/>
      <c r="Y33" s="357"/>
      <c r="Z33" s="224">
        <f t="shared" si="0"/>
        <v>0</v>
      </c>
      <c r="AA33" s="224">
        <f t="shared" si="0"/>
        <v>0</v>
      </c>
      <c r="AB33" s="224">
        <f t="shared" si="1"/>
        <v>0</v>
      </c>
    </row>
    <row r="34" spans="1:28" s="53" customFormat="1" ht="24.9" customHeight="1" x14ac:dyDescent="0.35">
      <c r="A34" s="373" t="s">
        <v>420</v>
      </c>
      <c r="B34" s="313"/>
      <c r="C34" s="357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313"/>
      <c r="U34" s="357"/>
      <c r="V34" s="313"/>
      <c r="W34" s="357"/>
      <c r="X34" s="313"/>
      <c r="Y34" s="357"/>
      <c r="Z34" s="224">
        <f t="shared" si="0"/>
        <v>0</v>
      </c>
      <c r="AA34" s="224">
        <f t="shared" si="0"/>
        <v>0</v>
      </c>
      <c r="AB34" s="224">
        <f t="shared" si="1"/>
        <v>0</v>
      </c>
    </row>
    <row r="35" spans="1:28" s="53" customFormat="1" ht="24.9" customHeight="1" x14ac:dyDescent="0.35">
      <c r="A35" s="373" t="s">
        <v>421</v>
      </c>
      <c r="B35" s="313"/>
      <c r="C35" s="357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313"/>
      <c r="U35" s="357"/>
      <c r="V35" s="313"/>
      <c r="W35" s="357"/>
      <c r="X35" s="313"/>
      <c r="Y35" s="357"/>
      <c r="Z35" s="224">
        <f t="shared" si="0"/>
        <v>0</v>
      </c>
      <c r="AA35" s="224">
        <f t="shared" si="0"/>
        <v>0</v>
      </c>
      <c r="AB35" s="224">
        <f t="shared" si="1"/>
        <v>0</v>
      </c>
    </row>
    <row r="36" spans="1:28" s="53" customFormat="1" ht="24.9" customHeight="1" x14ac:dyDescent="0.35">
      <c r="A36" s="373" t="s">
        <v>69</v>
      </c>
      <c r="B36" s="313"/>
      <c r="C36" s="357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313"/>
      <c r="U36" s="357"/>
      <c r="V36" s="313"/>
      <c r="W36" s="357"/>
      <c r="X36" s="313"/>
      <c r="Y36" s="357"/>
      <c r="Z36" s="224">
        <f t="shared" si="0"/>
        <v>0</v>
      </c>
      <c r="AA36" s="224">
        <f t="shared" si="0"/>
        <v>0</v>
      </c>
      <c r="AB36" s="224">
        <f t="shared" si="1"/>
        <v>0</v>
      </c>
    </row>
    <row r="37" spans="1:28" s="53" customFormat="1" ht="24.9" customHeight="1" x14ac:dyDescent="0.35">
      <c r="A37" s="373" t="s">
        <v>422</v>
      </c>
      <c r="B37" s="313"/>
      <c r="C37" s="357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313"/>
      <c r="U37" s="357"/>
      <c r="V37" s="313"/>
      <c r="W37" s="357"/>
      <c r="X37" s="313"/>
      <c r="Y37" s="357"/>
      <c r="Z37" s="224">
        <f t="shared" si="0"/>
        <v>0</v>
      </c>
      <c r="AA37" s="224">
        <f t="shared" si="0"/>
        <v>0</v>
      </c>
      <c r="AB37" s="224">
        <f t="shared" si="1"/>
        <v>0</v>
      </c>
    </row>
    <row r="38" spans="1:28" s="53" customFormat="1" ht="24.9" customHeight="1" x14ac:dyDescent="0.35">
      <c r="A38" s="373" t="s">
        <v>423</v>
      </c>
      <c r="B38" s="313"/>
      <c r="C38" s="357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313"/>
      <c r="U38" s="357"/>
      <c r="V38" s="313"/>
      <c r="W38" s="357"/>
      <c r="X38" s="313"/>
      <c r="Y38" s="357"/>
      <c r="Z38" s="224">
        <f t="shared" si="0"/>
        <v>0</v>
      </c>
      <c r="AA38" s="224">
        <f t="shared" si="0"/>
        <v>0</v>
      </c>
      <c r="AB38" s="224">
        <f t="shared" si="1"/>
        <v>0</v>
      </c>
    </row>
    <row r="39" spans="1:28" s="53" customFormat="1" ht="24.9" customHeight="1" x14ac:dyDescent="0.35">
      <c r="A39" s="373" t="s">
        <v>424</v>
      </c>
      <c r="B39" s="313"/>
      <c r="C39" s="357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313"/>
      <c r="U39" s="357"/>
      <c r="V39" s="313"/>
      <c r="W39" s="357"/>
      <c r="X39" s="313"/>
      <c r="Y39" s="357"/>
      <c r="Z39" s="224">
        <f t="shared" si="0"/>
        <v>0</v>
      </c>
      <c r="AA39" s="224">
        <f t="shared" si="0"/>
        <v>0</v>
      </c>
      <c r="AB39" s="224">
        <f t="shared" si="1"/>
        <v>0</v>
      </c>
    </row>
    <row r="40" spans="1:28" s="53" customFormat="1" ht="24.9" customHeight="1" x14ac:dyDescent="0.35">
      <c r="A40" s="373" t="s">
        <v>70</v>
      </c>
      <c r="B40" s="313"/>
      <c r="C40" s="357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313"/>
      <c r="U40" s="357"/>
      <c r="V40" s="313"/>
      <c r="W40" s="357"/>
      <c r="X40" s="313"/>
      <c r="Y40" s="357"/>
      <c r="Z40" s="224">
        <f t="shared" si="0"/>
        <v>0</v>
      </c>
      <c r="AA40" s="224">
        <f t="shared" si="0"/>
        <v>0</v>
      </c>
      <c r="AB40" s="224">
        <f t="shared" si="1"/>
        <v>0</v>
      </c>
    </row>
    <row r="41" spans="1:28" s="53" customFormat="1" ht="24.9" customHeight="1" x14ac:dyDescent="0.35">
      <c r="A41" s="373" t="s">
        <v>71</v>
      </c>
      <c r="B41" s="313"/>
      <c r="C41" s="357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313"/>
      <c r="U41" s="357"/>
      <c r="V41" s="313"/>
      <c r="W41" s="357"/>
      <c r="X41" s="313"/>
      <c r="Y41" s="357"/>
      <c r="Z41" s="224">
        <f t="shared" si="0"/>
        <v>0</v>
      </c>
      <c r="AA41" s="224">
        <f t="shared" si="0"/>
        <v>0</v>
      </c>
      <c r="AB41" s="224">
        <f t="shared" si="1"/>
        <v>0</v>
      </c>
    </row>
    <row r="42" spans="1:28" s="53" customFormat="1" ht="24.9" customHeight="1" x14ac:dyDescent="0.35">
      <c r="A42" s="373" t="s">
        <v>72</v>
      </c>
      <c r="B42" s="313"/>
      <c r="C42" s="357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313"/>
      <c r="U42" s="357"/>
      <c r="V42" s="313"/>
      <c r="W42" s="357"/>
      <c r="X42" s="313"/>
      <c r="Y42" s="357"/>
      <c r="Z42" s="224">
        <f t="shared" si="0"/>
        <v>0</v>
      </c>
      <c r="AA42" s="224">
        <f t="shared" si="0"/>
        <v>0</v>
      </c>
      <c r="AB42" s="224">
        <f t="shared" si="1"/>
        <v>0</v>
      </c>
    </row>
    <row r="43" spans="1:28" s="53" customFormat="1" ht="24.9" customHeight="1" x14ac:dyDescent="0.35">
      <c r="A43" s="373" t="s">
        <v>73</v>
      </c>
      <c r="B43" s="313"/>
      <c r="C43" s="357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313"/>
      <c r="U43" s="357"/>
      <c r="V43" s="313"/>
      <c r="W43" s="357"/>
      <c r="X43" s="313"/>
      <c r="Y43" s="357"/>
      <c r="Z43" s="224">
        <f t="shared" si="0"/>
        <v>0</v>
      </c>
      <c r="AA43" s="224">
        <f t="shared" si="0"/>
        <v>0</v>
      </c>
      <c r="AB43" s="224">
        <f t="shared" si="1"/>
        <v>0</v>
      </c>
    </row>
    <row r="44" spans="1:28" s="53" customFormat="1" ht="24.9" customHeight="1" x14ac:dyDescent="0.35">
      <c r="A44" s="373" t="s">
        <v>74</v>
      </c>
      <c r="B44" s="313"/>
      <c r="C44" s="357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313"/>
      <c r="U44" s="357"/>
      <c r="V44" s="313"/>
      <c r="W44" s="357"/>
      <c r="X44" s="313"/>
      <c r="Y44" s="357"/>
      <c r="Z44" s="224">
        <f t="shared" si="0"/>
        <v>0</v>
      </c>
      <c r="AA44" s="224">
        <f t="shared" si="0"/>
        <v>0</v>
      </c>
      <c r="AB44" s="224">
        <f t="shared" si="1"/>
        <v>0</v>
      </c>
    </row>
    <row r="45" spans="1:28" s="53" customFormat="1" ht="24.9" customHeight="1" x14ac:dyDescent="0.35">
      <c r="A45" s="373" t="s">
        <v>425</v>
      </c>
      <c r="B45" s="313"/>
      <c r="C45" s="357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313"/>
      <c r="U45" s="357"/>
      <c r="V45" s="313"/>
      <c r="W45" s="357"/>
      <c r="X45" s="313"/>
      <c r="Y45" s="357"/>
      <c r="Z45" s="224">
        <f t="shared" si="0"/>
        <v>0</v>
      </c>
      <c r="AA45" s="224">
        <f t="shared" si="0"/>
        <v>0</v>
      </c>
      <c r="AB45" s="224">
        <f t="shared" si="1"/>
        <v>0</v>
      </c>
    </row>
    <row r="46" spans="1:28" s="53" customFormat="1" ht="24.9" customHeight="1" x14ac:dyDescent="0.35">
      <c r="A46" s="373" t="s">
        <v>75</v>
      </c>
      <c r="B46" s="313"/>
      <c r="C46" s="357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313"/>
      <c r="U46" s="357"/>
      <c r="V46" s="313"/>
      <c r="W46" s="357"/>
      <c r="X46" s="313"/>
      <c r="Y46" s="357"/>
      <c r="Z46" s="224">
        <f t="shared" si="0"/>
        <v>0</v>
      </c>
      <c r="AA46" s="224">
        <f t="shared" si="0"/>
        <v>0</v>
      </c>
      <c r="AB46" s="224">
        <f t="shared" si="1"/>
        <v>0</v>
      </c>
    </row>
    <row r="47" spans="1:28" s="53" customFormat="1" ht="24.9" customHeight="1" x14ac:dyDescent="0.35">
      <c r="A47" s="373" t="s">
        <v>76</v>
      </c>
      <c r="B47" s="312"/>
      <c r="C47" s="358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312"/>
      <c r="U47" s="358"/>
      <c r="V47" s="312"/>
      <c r="W47" s="358"/>
      <c r="X47" s="312"/>
      <c r="Y47" s="358"/>
      <c r="Z47" s="223">
        <f t="shared" si="0"/>
        <v>0</v>
      </c>
      <c r="AA47" s="223">
        <f t="shared" si="0"/>
        <v>0</v>
      </c>
      <c r="AB47" s="223">
        <f t="shared" si="1"/>
        <v>0</v>
      </c>
    </row>
    <row r="48" spans="1:28" s="53" customFormat="1" ht="15" customHeight="1" x14ac:dyDescent="0.35">
      <c r="A48" s="68" t="s">
        <v>77</v>
      </c>
      <c r="B48" s="225">
        <f t="shared" ref="B48:AA48" si="2">SUM(B4:B47)</f>
        <v>0</v>
      </c>
      <c r="C48" s="225">
        <f t="shared" si="2"/>
        <v>0</v>
      </c>
      <c r="D48" s="225">
        <f t="shared" si="2"/>
        <v>0</v>
      </c>
      <c r="E48" s="225">
        <f t="shared" si="2"/>
        <v>0</v>
      </c>
      <c r="F48" s="225">
        <f t="shared" si="2"/>
        <v>1</v>
      </c>
      <c r="G48" s="225">
        <f t="shared" si="2"/>
        <v>0</v>
      </c>
      <c r="H48" s="225">
        <f t="shared" si="2"/>
        <v>0</v>
      </c>
      <c r="I48" s="225">
        <f t="shared" si="2"/>
        <v>0</v>
      </c>
      <c r="J48" s="225">
        <f t="shared" si="2"/>
        <v>1</v>
      </c>
      <c r="K48" s="225">
        <f t="shared" si="2"/>
        <v>0</v>
      </c>
      <c r="L48" s="225">
        <f t="shared" si="2"/>
        <v>1</v>
      </c>
      <c r="M48" s="225">
        <f t="shared" si="2"/>
        <v>0</v>
      </c>
      <c r="N48" s="225">
        <f t="shared" si="2"/>
        <v>0</v>
      </c>
      <c r="O48" s="225">
        <f t="shared" si="2"/>
        <v>0</v>
      </c>
      <c r="P48" s="225">
        <f t="shared" si="2"/>
        <v>0</v>
      </c>
      <c r="Q48" s="225">
        <f t="shared" si="2"/>
        <v>2</v>
      </c>
      <c r="R48" s="225">
        <f t="shared" si="2"/>
        <v>0</v>
      </c>
      <c r="S48" s="225">
        <f t="shared" si="2"/>
        <v>0</v>
      </c>
      <c r="T48" s="225">
        <f t="shared" si="2"/>
        <v>0</v>
      </c>
      <c r="U48" s="225">
        <f t="shared" si="2"/>
        <v>2</v>
      </c>
      <c r="V48" s="225">
        <f t="shared" si="2"/>
        <v>0</v>
      </c>
      <c r="W48" s="225">
        <f t="shared" si="2"/>
        <v>0</v>
      </c>
      <c r="X48" s="225">
        <f t="shared" si="2"/>
        <v>0</v>
      </c>
      <c r="Y48" s="225">
        <f t="shared" si="2"/>
        <v>0</v>
      </c>
      <c r="Z48" s="225">
        <f t="shared" si="2"/>
        <v>3</v>
      </c>
      <c r="AA48" s="225">
        <f t="shared" si="2"/>
        <v>4</v>
      </c>
      <c r="AB48" s="225">
        <f>Z48+AA48</f>
        <v>7</v>
      </c>
    </row>
    <row r="49" spans="1:28" s="53" customFormat="1" ht="9.9" customHeight="1" x14ac:dyDescent="0.3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35">
      <c r="A50" s="537" t="s">
        <v>78</v>
      </c>
      <c r="B50" s="537" t="s">
        <v>139</v>
      </c>
      <c r="C50" s="537"/>
      <c r="D50" s="537" t="s">
        <v>127</v>
      </c>
      <c r="E50" s="537"/>
      <c r="F50" s="537" t="s">
        <v>128</v>
      </c>
      <c r="G50" s="537"/>
      <c r="H50" s="537" t="s">
        <v>129</v>
      </c>
      <c r="I50" s="537"/>
      <c r="J50" s="537" t="s">
        <v>130</v>
      </c>
      <c r="K50" s="537"/>
      <c r="L50" s="537" t="s">
        <v>131</v>
      </c>
      <c r="M50" s="537"/>
      <c r="N50" s="537" t="s">
        <v>132</v>
      </c>
      <c r="O50" s="537"/>
      <c r="P50" s="537" t="s">
        <v>133</v>
      </c>
      <c r="Q50" s="537"/>
      <c r="R50" s="537" t="s">
        <v>134</v>
      </c>
      <c r="S50" s="537"/>
      <c r="T50" s="537" t="s">
        <v>135</v>
      </c>
      <c r="U50" s="537"/>
      <c r="V50" s="537" t="s">
        <v>136</v>
      </c>
      <c r="W50" s="537"/>
      <c r="X50" s="537" t="s">
        <v>96</v>
      </c>
      <c r="Y50" s="537"/>
      <c r="Z50" s="537" t="s">
        <v>41</v>
      </c>
      <c r="AA50" s="537"/>
      <c r="AB50" s="537" t="s">
        <v>77</v>
      </c>
    </row>
    <row r="51" spans="1:28" s="53" customFormat="1" ht="15" customHeight="1" x14ac:dyDescent="0.35">
      <c r="A51" s="537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7"/>
    </row>
    <row r="52" spans="1:28" s="53" customFormat="1" ht="24.9" customHeight="1" x14ac:dyDescent="0.35">
      <c r="A52" s="217" t="s">
        <v>79</v>
      </c>
      <c r="B52" s="369"/>
      <c r="C52" s="356"/>
      <c r="D52" s="369"/>
      <c r="E52" s="356"/>
      <c r="F52" s="369"/>
      <c r="G52" s="356"/>
      <c r="H52" s="369"/>
      <c r="I52" s="356"/>
      <c r="J52" s="369"/>
      <c r="K52" s="356"/>
      <c r="L52" s="369"/>
      <c r="M52" s="356"/>
      <c r="N52" s="369"/>
      <c r="O52" s="356"/>
      <c r="P52" s="369"/>
      <c r="Q52" s="356"/>
      <c r="R52" s="369"/>
      <c r="S52" s="356"/>
      <c r="T52" s="369"/>
      <c r="U52" s="356"/>
      <c r="V52" s="369"/>
      <c r="W52" s="356"/>
      <c r="X52" s="369"/>
      <c r="Y52" s="356"/>
      <c r="Z52" s="222">
        <f>B52+D52+F52+H52+J52+L52+N52+P52+R52+T52+V52+X52</f>
        <v>0</v>
      </c>
      <c r="AA52" s="222">
        <f>C52+E52+G52+I52+K52+M52+O52+Q52+S52+U52+W52+Y52</f>
        <v>0</v>
      </c>
      <c r="AB52" s="222">
        <f>Z52+AA52</f>
        <v>0</v>
      </c>
    </row>
    <row r="53" spans="1:28" s="53" customFormat="1" ht="24.9" customHeight="1" x14ac:dyDescent="0.35">
      <c r="A53" s="218" t="s">
        <v>80</v>
      </c>
      <c r="B53" s="370"/>
      <c r="C53" s="358"/>
      <c r="D53" s="370"/>
      <c r="E53" s="358"/>
      <c r="F53" s="370"/>
      <c r="G53" s="358"/>
      <c r="H53" s="370"/>
      <c r="I53" s="358"/>
      <c r="J53" s="370"/>
      <c r="K53" s="358"/>
      <c r="L53" s="370"/>
      <c r="M53" s="358"/>
      <c r="N53" s="370"/>
      <c r="O53" s="358"/>
      <c r="P53" s="370"/>
      <c r="Q53" s="358"/>
      <c r="R53" s="370"/>
      <c r="S53" s="358"/>
      <c r="T53" s="370"/>
      <c r="U53" s="358"/>
      <c r="V53" s="370"/>
      <c r="W53" s="358"/>
      <c r="X53" s="370"/>
      <c r="Y53" s="358"/>
      <c r="Z53" s="223">
        <f>B53+D53+F53+H53+J53+L53+N53+P53+R53+T53+V53+X53</f>
        <v>0</v>
      </c>
      <c r="AA53" s="223">
        <f>C53+E53+G53+I53+K53+M53+O53+Q53+S53+U53+W53+Y53</f>
        <v>0</v>
      </c>
      <c r="AB53" s="223">
        <f>Z53+AA53</f>
        <v>0</v>
      </c>
    </row>
    <row r="54" spans="1:28" s="53" customFormat="1" ht="15" customHeight="1" x14ac:dyDescent="0.35">
      <c r="A54" s="68" t="s">
        <v>77</v>
      </c>
      <c r="B54" s="225">
        <f t="shared" ref="B54:Z54" si="3">SUM(B52:B53)</f>
        <v>0</v>
      </c>
      <c r="C54" s="225">
        <f t="shared" si="3"/>
        <v>0</v>
      </c>
      <c r="D54" s="225">
        <f t="shared" si="3"/>
        <v>0</v>
      </c>
      <c r="E54" s="225">
        <f t="shared" si="3"/>
        <v>0</v>
      </c>
      <c r="F54" s="225">
        <f t="shared" si="3"/>
        <v>0</v>
      </c>
      <c r="G54" s="225">
        <f t="shared" si="3"/>
        <v>0</v>
      </c>
      <c r="H54" s="225">
        <f t="shared" si="3"/>
        <v>0</v>
      </c>
      <c r="I54" s="225">
        <f t="shared" si="3"/>
        <v>0</v>
      </c>
      <c r="J54" s="225">
        <f t="shared" si="3"/>
        <v>0</v>
      </c>
      <c r="K54" s="225">
        <f t="shared" si="3"/>
        <v>0</v>
      </c>
      <c r="L54" s="225">
        <f t="shared" si="3"/>
        <v>0</v>
      </c>
      <c r="M54" s="225">
        <f t="shared" si="3"/>
        <v>0</v>
      </c>
      <c r="N54" s="225">
        <f t="shared" si="3"/>
        <v>0</v>
      </c>
      <c r="O54" s="225">
        <f t="shared" si="3"/>
        <v>0</v>
      </c>
      <c r="P54" s="225">
        <f t="shared" si="3"/>
        <v>0</v>
      </c>
      <c r="Q54" s="225">
        <f t="shared" si="3"/>
        <v>0</v>
      </c>
      <c r="R54" s="225">
        <f t="shared" si="3"/>
        <v>0</v>
      </c>
      <c r="S54" s="225">
        <f t="shared" si="3"/>
        <v>0</v>
      </c>
      <c r="T54" s="225">
        <f t="shared" si="3"/>
        <v>0</v>
      </c>
      <c r="U54" s="225">
        <f t="shared" si="3"/>
        <v>0</v>
      </c>
      <c r="V54" s="225">
        <f t="shared" si="3"/>
        <v>0</v>
      </c>
      <c r="W54" s="225">
        <f t="shared" si="3"/>
        <v>0</v>
      </c>
      <c r="X54" s="225">
        <f t="shared" si="3"/>
        <v>0</v>
      </c>
      <c r="Y54" s="225">
        <f t="shared" si="3"/>
        <v>0</v>
      </c>
      <c r="Z54" s="225">
        <f t="shared" si="3"/>
        <v>0</v>
      </c>
      <c r="AA54" s="225">
        <f>SUM(AA52:AA53)</f>
        <v>0</v>
      </c>
      <c r="AB54" s="225">
        <f>Z54+AA54</f>
        <v>0</v>
      </c>
    </row>
    <row r="55" spans="1:28" s="53" customFormat="1" ht="9.9" customHeight="1" x14ac:dyDescent="0.3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1" t="s">
        <v>140</v>
      </c>
    </row>
    <row r="58" spans="1:28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4"/>
      <c r="I58" s="374"/>
      <c r="J58" s="374"/>
      <c r="K58" s="374"/>
      <c r="L58" s="374"/>
      <c r="M58" s="374"/>
    </row>
    <row r="59" spans="1:28" s="60" customFormat="1" ht="13.35" customHeight="1" x14ac:dyDescent="0.3">
      <c r="A59" s="109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28" s="60" customFormat="1" ht="26.4" customHeight="1" x14ac:dyDescent="0.3">
      <c r="A60" s="528" t="s">
        <v>427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8" s="475" customFormat="1" ht="14.25" customHeight="1" x14ac:dyDescent="0.3">
      <c r="A61" s="465" t="s">
        <v>524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89"/>
      <c r="Y61" s="89"/>
      <c r="Z61" s="374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H/pxUfbG7QAnP2KKD1DAlAuInBkOkwFL74z8BiRS7VXRsRlxW4q1HiArt5wrXZQl3Fepdd/JiCDKw8SJ/MKrDQ==" saltValue="pZ7YLSRUGoadfOtF01ayWQ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4" activePane="bottomRight" state="frozen"/>
      <selection pane="topRight"/>
      <selection pane="bottomLeft"/>
      <selection pane="bottomRight" activeCell="O21" sqref="O21"/>
    </sheetView>
  </sheetViews>
  <sheetFormatPr defaultColWidth="9.109375" defaultRowHeight="14.4" x14ac:dyDescent="0.35"/>
  <cols>
    <col min="1" max="1" width="30.6640625" style="65" customWidth="1"/>
    <col min="2" max="3" width="8.6640625" style="92" customWidth="1"/>
    <col min="4" max="11" width="8.6640625" style="65" customWidth="1"/>
    <col min="12" max="13" width="8.6640625" style="92" customWidth="1"/>
    <col min="14" max="18" width="8.6640625" style="65" customWidth="1"/>
    <col min="19" max="16384" width="9.109375" style="65"/>
  </cols>
  <sheetData>
    <row r="1" spans="1:18" ht="39.9" customHeight="1" x14ac:dyDescent="0.35">
      <c r="A1" s="543" t="s">
        <v>439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s="53" customFormat="1" ht="34.5" customHeight="1" x14ac:dyDescent="0.35">
      <c r="A2" s="537" t="s">
        <v>141</v>
      </c>
      <c r="B2" s="542" t="s">
        <v>142</v>
      </c>
      <c r="C2" s="542"/>
      <c r="D2" s="542" t="s">
        <v>143</v>
      </c>
      <c r="E2" s="542"/>
      <c r="F2" s="542" t="s">
        <v>490</v>
      </c>
      <c r="G2" s="542"/>
      <c r="H2" s="542" t="s">
        <v>145</v>
      </c>
      <c r="I2" s="542"/>
      <c r="J2" s="542" t="s">
        <v>146</v>
      </c>
      <c r="K2" s="542"/>
      <c r="L2" s="542" t="s">
        <v>147</v>
      </c>
      <c r="M2" s="542"/>
      <c r="N2" s="542" t="s">
        <v>148</v>
      </c>
      <c r="O2" s="542"/>
      <c r="P2" s="537" t="s">
        <v>41</v>
      </c>
      <c r="Q2" s="537"/>
      <c r="R2" s="537" t="s">
        <v>41</v>
      </c>
    </row>
    <row r="3" spans="1:18" s="53" customFormat="1" ht="15" customHeight="1" x14ac:dyDescent="0.35">
      <c r="A3" s="537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7"/>
    </row>
    <row r="4" spans="1:18" s="53" customFormat="1" ht="24.9" customHeight="1" x14ac:dyDescent="0.35">
      <c r="A4" s="373" t="s">
        <v>44</v>
      </c>
      <c r="B4" s="311"/>
      <c r="C4" s="35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222">
        <f>B4+D4+F4+H4+J4+L4+N4</f>
        <v>0</v>
      </c>
      <c r="Q4" s="222">
        <f>C4+E4+G4+I4+K4+M4+O4</f>
        <v>0</v>
      </c>
      <c r="R4" s="222">
        <f>P4+Q4</f>
        <v>0</v>
      </c>
    </row>
    <row r="5" spans="1:18" s="53" customFormat="1" ht="24.9" customHeight="1" x14ac:dyDescent="0.35">
      <c r="A5" s="373" t="s">
        <v>414</v>
      </c>
      <c r="B5" s="313"/>
      <c r="C5" s="357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224">
        <f t="shared" ref="P5:Q47" si="0">B5+D5+F5+H5+J5+L5+N5</f>
        <v>0</v>
      </c>
      <c r="Q5" s="224">
        <f t="shared" si="0"/>
        <v>0</v>
      </c>
      <c r="R5" s="224">
        <f t="shared" ref="R5:R47" si="1">P5+Q5</f>
        <v>0</v>
      </c>
    </row>
    <row r="6" spans="1:18" s="53" customFormat="1" ht="24.9" customHeight="1" x14ac:dyDescent="0.35">
      <c r="A6" s="373" t="s">
        <v>415</v>
      </c>
      <c r="B6" s="313"/>
      <c r="C6" s="357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224">
        <f t="shared" si="0"/>
        <v>0</v>
      </c>
      <c r="Q6" s="224">
        <f t="shared" si="0"/>
        <v>0</v>
      </c>
      <c r="R6" s="224">
        <f t="shared" si="1"/>
        <v>0</v>
      </c>
    </row>
    <row r="7" spans="1:18" s="53" customFormat="1" ht="24.9" customHeight="1" x14ac:dyDescent="0.35">
      <c r="A7" s="373" t="s">
        <v>416</v>
      </c>
      <c r="B7" s="313"/>
      <c r="C7" s="357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224">
        <f t="shared" si="0"/>
        <v>0</v>
      </c>
      <c r="Q7" s="224">
        <f t="shared" si="0"/>
        <v>0</v>
      </c>
      <c r="R7" s="224">
        <f t="shared" si="1"/>
        <v>0</v>
      </c>
    </row>
    <row r="8" spans="1:18" s="53" customFormat="1" ht="24.9" customHeight="1" x14ac:dyDescent="0.35">
      <c r="A8" s="373" t="s">
        <v>417</v>
      </c>
      <c r="B8" s="313"/>
      <c r="C8" s="357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224">
        <f t="shared" si="0"/>
        <v>0</v>
      </c>
      <c r="Q8" s="224">
        <f t="shared" si="0"/>
        <v>0</v>
      </c>
      <c r="R8" s="224">
        <f t="shared" si="1"/>
        <v>0</v>
      </c>
    </row>
    <row r="9" spans="1:18" s="53" customFormat="1" ht="24.9" customHeight="1" x14ac:dyDescent="0.35">
      <c r="A9" s="373" t="s">
        <v>418</v>
      </c>
      <c r="B9" s="313"/>
      <c r="C9" s="357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224">
        <f t="shared" si="0"/>
        <v>0</v>
      </c>
      <c r="Q9" s="224">
        <f t="shared" si="0"/>
        <v>0</v>
      </c>
      <c r="R9" s="224">
        <f t="shared" si="1"/>
        <v>0</v>
      </c>
    </row>
    <row r="10" spans="1:18" s="53" customFormat="1" ht="24.9" customHeight="1" x14ac:dyDescent="0.35">
      <c r="A10" s="373" t="s">
        <v>45</v>
      </c>
      <c r="B10" s="313"/>
      <c r="C10" s="357"/>
      <c r="D10" s="313"/>
      <c r="E10" s="357"/>
      <c r="F10" s="313">
        <v>1</v>
      </c>
      <c r="G10" s="357"/>
      <c r="H10" s="313"/>
      <c r="I10" s="357"/>
      <c r="J10" s="313"/>
      <c r="K10" s="357"/>
      <c r="L10" s="313"/>
      <c r="M10" s="357"/>
      <c r="N10" s="313"/>
      <c r="O10" s="357"/>
      <c r="P10" s="224">
        <f t="shared" si="0"/>
        <v>1</v>
      </c>
      <c r="Q10" s="224">
        <f t="shared" si="0"/>
        <v>0</v>
      </c>
      <c r="R10" s="224">
        <f t="shared" si="1"/>
        <v>1</v>
      </c>
    </row>
    <row r="11" spans="1:18" s="53" customFormat="1" ht="24.9" customHeight="1" x14ac:dyDescent="0.35">
      <c r="A11" s="373" t="s">
        <v>46</v>
      </c>
      <c r="B11" s="313"/>
      <c r="C11" s="357"/>
      <c r="D11" s="313"/>
      <c r="E11" s="357"/>
      <c r="F11" s="313"/>
      <c r="G11" s="357"/>
      <c r="H11" s="313"/>
      <c r="I11" s="357"/>
      <c r="J11" s="313"/>
      <c r="K11" s="357"/>
      <c r="L11" s="313"/>
      <c r="M11" s="357"/>
      <c r="N11" s="313"/>
      <c r="O11" s="357"/>
      <c r="P11" s="224">
        <f t="shared" si="0"/>
        <v>0</v>
      </c>
      <c r="Q11" s="224">
        <f t="shared" si="0"/>
        <v>0</v>
      </c>
      <c r="R11" s="224">
        <f t="shared" si="1"/>
        <v>0</v>
      </c>
    </row>
    <row r="12" spans="1:18" s="53" customFormat="1" ht="24.9" customHeight="1" x14ac:dyDescent="0.35">
      <c r="A12" s="373" t="s">
        <v>47</v>
      </c>
      <c r="B12" s="313"/>
      <c r="C12" s="357"/>
      <c r="D12" s="313"/>
      <c r="E12" s="357"/>
      <c r="F12" s="313"/>
      <c r="G12" s="357">
        <v>1</v>
      </c>
      <c r="H12" s="313"/>
      <c r="I12" s="357"/>
      <c r="J12" s="313"/>
      <c r="K12" s="357"/>
      <c r="L12" s="313"/>
      <c r="M12" s="357"/>
      <c r="N12" s="313"/>
      <c r="O12" s="357"/>
      <c r="P12" s="224">
        <f t="shared" si="0"/>
        <v>0</v>
      </c>
      <c r="Q12" s="224">
        <f t="shared" si="0"/>
        <v>1</v>
      </c>
      <c r="R12" s="224">
        <f t="shared" si="1"/>
        <v>1</v>
      </c>
    </row>
    <row r="13" spans="1:18" s="53" customFormat="1" ht="24.9" customHeight="1" x14ac:dyDescent="0.35">
      <c r="A13" s="373" t="s">
        <v>48</v>
      </c>
      <c r="B13" s="313"/>
      <c r="C13" s="357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224">
        <f t="shared" si="0"/>
        <v>0</v>
      </c>
      <c r="Q13" s="224">
        <f t="shared" si="0"/>
        <v>0</v>
      </c>
      <c r="R13" s="224">
        <f t="shared" si="1"/>
        <v>0</v>
      </c>
    </row>
    <row r="14" spans="1:18" s="53" customFormat="1" ht="24.9" customHeight="1" x14ac:dyDescent="0.35">
      <c r="A14" s="373" t="s">
        <v>49</v>
      </c>
      <c r="B14" s="313"/>
      <c r="C14" s="357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224">
        <f t="shared" si="0"/>
        <v>0</v>
      </c>
      <c r="Q14" s="224">
        <f t="shared" si="0"/>
        <v>0</v>
      </c>
      <c r="R14" s="224">
        <f t="shared" si="1"/>
        <v>0</v>
      </c>
    </row>
    <row r="15" spans="1:18" s="53" customFormat="1" ht="24.9" customHeight="1" x14ac:dyDescent="0.35">
      <c r="A15" s="373" t="s">
        <v>50</v>
      </c>
      <c r="B15" s="313"/>
      <c r="C15" s="357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224">
        <f t="shared" si="0"/>
        <v>0</v>
      </c>
      <c r="Q15" s="224">
        <f t="shared" si="0"/>
        <v>0</v>
      </c>
      <c r="R15" s="224">
        <f t="shared" si="1"/>
        <v>0</v>
      </c>
    </row>
    <row r="16" spans="1:18" s="53" customFormat="1" ht="24.9" customHeight="1" x14ac:dyDescent="0.35">
      <c r="A16" s="373" t="s">
        <v>51</v>
      </c>
      <c r="B16" s="313"/>
      <c r="C16" s="357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224">
        <f t="shared" si="0"/>
        <v>0</v>
      </c>
      <c r="Q16" s="224">
        <f t="shared" si="0"/>
        <v>0</v>
      </c>
      <c r="R16" s="224">
        <f t="shared" si="1"/>
        <v>0</v>
      </c>
    </row>
    <row r="17" spans="1:18" s="53" customFormat="1" ht="24.9" customHeight="1" x14ac:dyDescent="0.35">
      <c r="A17" s="373" t="s">
        <v>509</v>
      </c>
      <c r="B17" s="313"/>
      <c r="C17" s="357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224">
        <f t="shared" si="0"/>
        <v>0</v>
      </c>
      <c r="Q17" s="224">
        <f t="shared" si="0"/>
        <v>0</v>
      </c>
      <c r="R17" s="224">
        <f t="shared" si="1"/>
        <v>0</v>
      </c>
    </row>
    <row r="18" spans="1:18" s="53" customFormat="1" ht="24.9" customHeight="1" x14ac:dyDescent="0.35">
      <c r="A18" s="373" t="s">
        <v>54</v>
      </c>
      <c r="B18" s="313"/>
      <c r="C18" s="357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224">
        <f t="shared" si="0"/>
        <v>0</v>
      </c>
      <c r="Q18" s="224">
        <f t="shared" si="0"/>
        <v>0</v>
      </c>
      <c r="R18" s="224">
        <f t="shared" si="1"/>
        <v>0</v>
      </c>
    </row>
    <row r="19" spans="1:18" s="53" customFormat="1" ht="24.9" customHeight="1" x14ac:dyDescent="0.35">
      <c r="A19" s="373" t="s">
        <v>55</v>
      </c>
      <c r="B19" s="313"/>
      <c r="C19" s="357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224">
        <f t="shared" si="0"/>
        <v>0</v>
      </c>
      <c r="Q19" s="224">
        <f t="shared" si="0"/>
        <v>0</v>
      </c>
      <c r="R19" s="224">
        <f t="shared" si="1"/>
        <v>0</v>
      </c>
    </row>
    <row r="20" spans="1:18" s="53" customFormat="1" ht="24.9" customHeight="1" x14ac:dyDescent="0.35">
      <c r="A20" s="373" t="s">
        <v>56</v>
      </c>
      <c r="B20" s="313"/>
      <c r="C20" s="357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224">
        <f t="shared" si="0"/>
        <v>0</v>
      </c>
      <c r="Q20" s="224">
        <f t="shared" si="0"/>
        <v>0</v>
      </c>
      <c r="R20" s="224">
        <f t="shared" si="1"/>
        <v>0</v>
      </c>
    </row>
    <row r="21" spans="1:18" s="53" customFormat="1" ht="24.9" customHeight="1" x14ac:dyDescent="0.35">
      <c r="A21" s="373" t="s">
        <v>57</v>
      </c>
      <c r="B21" s="313"/>
      <c r="C21" s="357"/>
      <c r="D21" s="313"/>
      <c r="E21" s="357"/>
      <c r="F21" s="313"/>
      <c r="G21" s="357"/>
      <c r="H21" s="313"/>
      <c r="I21" s="357"/>
      <c r="J21" s="313"/>
      <c r="K21" s="357"/>
      <c r="L21" s="313"/>
      <c r="M21" s="357"/>
      <c r="N21" s="313">
        <v>21</v>
      </c>
      <c r="O21" s="357">
        <v>35</v>
      </c>
      <c r="P21" s="224">
        <f t="shared" si="0"/>
        <v>21</v>
      </c>
      <c r="Q21" s="224">
        <f t="shared" si="0"/>
        <v>35</v>
      </c>
      <c r="R21" s="224">
        <f t="shared" si="1"/>
        <v>56</v>
      </c>
    </row>
    <row r="22" spans="1:18" s="53" customFormat="1" ht="24.9" customHeight="1" x14ac:dyDescent="0.35">
      <c r="A22" s="373" t="s">
        <v>58</v>
      </c>
      <c r="B22" s="313"/>
      <c r="C22" s="357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224">
        <f t="shared" si="0"/>
        <v>0</v>
      </c>
      <c r="Q22" s="224">
        <f t="shared" si="0"/>
        <v>0</v>
      </c>
      <c r="R22" s="224">
        <f t="shared" si="1"/>
        <v>0</v>
      </c>
    </row>
    <row r="23" spans="1:18" s="53" customFormat="1" ht="24.9" customHeight="1" x14ac:dyDescent="0.35">
      <c r="A23" s="373" t="s">
        <v>59</v>
      </c>
      <c r="B23" s="313"/>
      <c r="C23" s="357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224">
        <f t="shared" si="0"/>
        <v>0</v>
      </c>
      <c r="Q23" s="224">
        <f t="shared" si="0"/>
        <v>0</v>
      </c>
      <c r="R23" s="224">
        <f t="shared" si="1"/>
        <v>0</v>
      </c>
    </row>
    <row r="24" spans="1:18" s="53" customFormat="1" ht="24.9" customHeight="1" x14ac:dyDescent="0.35">
      <c r="A24" s="373" t="s">
        <v>60</v>
      </c>
      <c r="B24" s="313"/>
      <c r="C24" s="357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224">
        <f t="shared" si="0"/>
        <v>0</v>
      </c>
      <c r="Q24" s="224">
        <f t="shared" si="0"/>
        <v>0</v>
      </c>
      <c r="R24" s="224">
        <f t="shared" si="1"/>
        <v>0</v>
      </c>
    </row>
    <row r="25" spans="1:18" s="53" customFormat="1" ht="24.9" customHeight="1" x14ac:dyDescent="0.35">
      <c r="A25" s="373" t="s">
        <v>61</v>
      </c>
      <c r="B25" s="313"/>
      <c r="C25" s="357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224">
        <f t="shared" si="0"/>
        <v>0</v>
      </c>
      <c r="Q25" s="224">
        <f t="shared" si="0"/>
        <v>0</v>
      </c>
      <c r="R25" s="224">
        <f t="shared" si="1"/>
        <v>0</v>
      </c>
    </row>
    <row r="26" spans="1:18" s="53" customFormat="1" ht="24.9" customHeight="1" x14ac:dyDescent="0.35">
      <c r="A26" s="373" t="s">
        <v>62</v>
      </c>
      <c r="B26" s="313"/>
      <c r="C26" s="357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224">
        <f t="shared" si="0"/>
        <v>0</v>
      </c>
      <c r="Q26" s="224">
        <f t="shared" si="0"/>
        <v>0</v>
      </c>
      <c r="R26" s="224">
        <f t="shared" si="1"/>
        <v>0</v>
      </c>
    </row>
    <row r="27" spans="1:18" s="53" customFormat="1" ht="24.9" customHeight="1" x14ac:dyDescent="0.35">
      <c r="A27" s="373" t="s">
        <v>63</v>
      </c>
      <c r="B27" s="313"/>
      <c r="C27" s="357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224">
        <f t="shared" si="0"/>
        <v>0</v>
      </c>
      <c r="Q27" s="224">
        <f t="shared" si="0"/>
        <v>0</v>
      </c>
      <c r="R27" s="224">
        <f t="shared" si="1"/>
        <v>0</v>
      </c>
    </row>
    <row r="28" spans="1:18" s="53" customFormat="1" ht="24.9" customHeight="1" x14ac:dyDescent="0.35">
      <c r="A28" s="373" t="s">
        <v>64</v>
      </c>
      <c r="B28" s="313"/>
      <c r="C28" s="357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224">
        <f t="shared" si="0"/>
        <v>0</v>
      </c>
      <c r="Q28" s="224">
        <f t="shared" si="0"/>
        <v>0</v>
      </c>
      <c r="R28" s="224">
        <f t="shared" si="1"/>
        <v>0</v>
      </c>
    </row>
    <row r="29" spans="1:18" s="53" customFormat="1" ht="24.9" customHeight="1" x14ac:dyDescent="0.35">
      <c r="A29" s="373" t="s">
        <v>65</v>
      </c>
      <c r="B29" s="313"/>
      <c r="C29" s="357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224">
        <f t="shared" si="0"/>
        <v>0</v>
      </c>
      <c r="Q29" s="224">
        <f t="shared" si="0"/>
        <v>0</v>
      </c>
      <c r="R29" s="224">
        <f t="shared" si="1"/>
        <v>0</v>
      </c>
    </row>
    <row r="30" spans="1:18" s="53" customFormat="1" ht="24.9" customHeight="1" x14ac:dyDescent="0.35">
      <c r="A30" s="373" t="s">
        <v>66</v>
      </c>
      <c r="B30" s="313"/>
      <c r="C30" s="357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224">
        <f t="shared" si="0"/>
        <v>0</v>
      </c>
      <c r="Q30" s="224">
        <f t="shared" si="0"/>
        <v>0</v>
      </c>
      <c r="R30" s="224">
        <f t="shared" si="1"/>
        <v>0</v>
      </c>
    </row>
    <row r="31" spans="1:18" s="53" customFormat="1" ht="24.9" customHeight="1" x14ac:dyDescent="0.35">
      <c r="A31" s="373" t="s">
        <v>67</v>
      </c>
      <c r="B31" s="313"/>
      <c r="C31" s="357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224">
        <f t="shared" si="0"/>
        <v>0</v>
      </c>
      <c r="Q31" s="224">
        <f t="shared" si="0"/>
        <v>0</v>
      </c>
      <c r="R31" s="224">
        <f t="shared" si="1"/>
        <v>0</v>
      </c>
    </row>
    <row r="32" spans="1:18" s="53" customFormat="1" ht="24.9" customHeight="1" x14ac:dyDescent="0.35">
      <c r="A32" s="373" t="s">
        <v>68</v>
      </c>
      <c r="B32" s="313"/>
      <c r="C32" s="357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224">
        <f t="shared" si="0"/>
        <v>0</v>
      </c>
      <c r="Q32" s="224">
        <f t="shared" si="0"/>
        <v>0</v>
      </c>
      <c r="R32" s="224">
        <f t="shared" si="1"/>
        <v>0</v>
      </c>
    </row>
    <row r="33" spans="1:18" s="53" customFormat="1" ht="24.9" customHeight="1" x14ac:dyDescent="0.35">
      <c r="A33" s="373" t="s">
        <v>419</v>
      </c>
      <c r="B33" s="313"/>
      <c r="C33" s="357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224">
        <f t="shared" si="0"/>
        <v>0</v>
      </c>
      <c r="Q33" s="224">
        <f t="shared" si="0"/>
        <v>0</v>
      </c>
      <c r="R33" s="224">
        <f t="shared" si="1"/>
        <v>0</v>
      </c>
    </row>
    <row r="34" spans="1:18" s="53" customFormat="1" ht="24.9" customHeight="1" x14ac:dyDescent="0.35">
      <c r="A34" s="373" t="s">
        <v>420</v>
      </c>
      <c r="B34" s="313"/>
      <c r="C34" s="357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224">
        <f t="shared" si="0"/>
        <v>0</v>
      </c>
      <c r="Q34" s="224">
        <f t="shared" si="0"/>
        <v>0</v>
      </c>
      <c r="R34" s="224">
        <f t="shared" si="1"/>
        <v>0</v>
      </c>
    </row>
    <row r="35" spans="1:18" s="53" customFormat="1" ht="24.9" customHeight="1" x14ac:dyDescent="0.35">
      <c r="A35" s="373" t="s">
        <v>421</v>
      </c>
      <c r="B35" s="313"/>
      <c r="C35" s="357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224">
        <f t="shared" si="0"/>
        <v>0</v>
      </c>
      <c r="Q35" s="224">
        <f t="shared" si="0"/>
        <v>0</v>
      </c>
      <c r="R35" s="224">
        <f t="shared" si="1"/>
        <v>0</v>
      </c>
    </row>
    <row r="36" spans="1:18" s="53" customFormat="1" ht="24.9" customHeight="1" x14ac:dyDescent="0.35">
      <c r="A36" s="373" t="s">
        <v>69</v>
      </c>
      <c r="B36" s="313"/>
      <c r="C36" s="357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224">
        <f t="shared" si="0"/>
        <v>0</v>
      </c>
      <c r="Q36" s="224">
        <f t="shared" si="0"/>
        <v>0</v>
      </c>
      <c r="R36" s="224">
        <f t="shared" si="1"/>
        <v>0</v>
      </c>
    </row>
    <row r="37" spans="1:18" s="53" customFormat="1" ht="24.9" customHeight="1" x14ac:dyDescent="0.35">
      <c r="A37" s="373" t="s">
        <v>422</v>
      </c>
      <c r="B37" s="313"/>
      <c r="C37" s="357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224">
        <f t="shared" si="0"/>
        <v>0</v>
      </c>
      <c r="Q37" s="224">
        <f t="shared" si="0"/>
        <v>0</v>
      </c>
      <c r="R37" s="224">
        <f t="shared" si="1"/>
        <v>0</v>
      </c>
    </row>
    <row r="38" spans="1:18" s="53" customFormat="1" ht="24.9" customHeight="1" x14ac:dyDescent="0.35">
      <c r="A38" s="373" t="s">
        <v>423</v>
      </c>
      <c r="B38" s="313"/>
      <c r="C38" s="357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224">
        <f t="shared" si="0"/>
        <v>0</v>
      </c>
      <c r="Q38" s="224">
        <f t="shared" si="0"/>
        <v>0</v>
      </c>
      <c r="R38" s="224">
        <f t="shared" si="1"/>
        <v>0</v>
      </c>
    </row>
    <row r="39" spans="1:18" s="53" customFormat="1" ht="24.9" customHeight="1" x14ac:dyDescent="0.35">
      <c r="A39" s="373" t="s">
        <v>424</v>
      </c>
      <c r="B39" s="313"/>
      <c r="C39" s="357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224">
        <f t="shared" si="0"/>
        <v>0</v>
      </c>
      <c r="Q39" s="224">
        <f t="shared" si="0"/>
        <v>0</v>
      </c>
      <c r="R39" s="224">
        <f t="shared" si="1"/>
        <v>0</v>
      </c>
    </row>
    <row r="40" spans="1:18" s="53" customFormat="1" ht="24.9" customHeight="1" x14ac:dyDescent="0.35">
      <c r="A40" s="373" t="s">
        <v>70</v>
      </c>
      <c r="B40" s="313"/>
      <c r="C40" s="357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224">
        <f t="shared" si="0"/>
        <v>0</v>
      </c>
      <c r="Q40" s="224">
        <f t="shared" si="0"/>
        <v>0</v>
      </c>
      <c r="R40" s="224">
        <f t="shared" si="1"/>
        <v>0</v>
      </c>
    </row>
    <row r="41" spans="1:18" s="53" customFormat="1" ht="24.9" customHeight="1" x14ac:dyDescent="0.35">
      <c r="A41" s="373" t="s">
        <v>71</v>
      </c>
      <c r="B41" s="313"/>
      <c r="C41" s="357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224">
        <f t="shared" si="0"/>
        <v>0</v>
      </c>
      <c r="Q41" s="224">
        <f t="shared" si="0"/>
        <v>0</v>
      </c>
      <c r="R41" s="224">
        <f t="shared" si="1"/>
        <v>0</v>
      </c>
    </row>
    <row r="42" spans="1:18" s="53" customFormat="1" ht="24.9" customHeight="1" x14ac:dyDescent="0.35">
      <c r="A42" s="373" t="s">
        <v>72</v>
      </c>
      <c r="B42" s="313"/>
      <c r="C42" s="357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224">
        <f t="shared" si="0"/>
        <v>0</v>
      </c>
      <c r="Q42" s="224">
        <f t="shared" si="0"/>
        <v>0</v>
      </c>
      <c r="R42" s="224">
        <f t="shared" si="1"/>
        <v>0</v>
      </c>
    </row>
    <row r="43" spans="1:18" s="53" customFormat="1" ht="24.9" customHeight="1" x14ac:dyDescent="0.35">
      <c r="A43" s="373" t="s">
        <v>73</v>
      </c>
      <c r="B43" s="313"/>
      <c r="C43" s="357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224">
        <f t="shared" si="0"/>
        <v>0</v>
      </c>
      <c r="Q43" s="224">
        <f t="shared" si="0"/>
        <v>0</v>
      </c>
      <c r="R43" s="224">
        <f t="shared" si="1"/>
        <v>0</v>
      </c>
    </row>
    <row r="44" spans="1:18" s="53" customFormat="1" ht="24.9" customHeight="1" x14ac:dyDescent="0.35">
      <c r="A44" s="373" t="s">
        <v>74</v>
      </c>
      <c r="B44" s="313"/>
      <c r="C44" s="357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224">
        <f t="shared" si="0"/>
        <v>0</v>
      </c>
      <c r="Q44" s="224">
        <f t="shared" si="0"/>
        <v>0</v>
      </c>
      <c r="R44" s="224">
        <f t="shared" si="1"/>
        <v>0</v>
      </c>
    </row>
    <row r="45" spans="1:18" s="53" customFormat="1" ht="24.9" customHeight="1" x14ac:dyDescent="0.35">
      <c r="A45" s="373" t="s">
        <v>425</v>
      </c>
      <c r="B45" s="313"/>
      <c r="C45" s="357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224">
        <f t="shared" si="0"/>
        <v>0</v>
      </c>
      <c r="Q45" s="224">
        <f t="shared" si="0"/>
        <v>0</v>
      </c>
      <c r="R45" s="224">
        <f t="shared" si="1"/>
        <v>0</v>
      </c>
    </row>
    <row r="46" spans="1:18" s="53" customFormat="1" ht="24.9" customHeight="1" x14ac:dyDescent="0.35">
      <c r="A46" s="373" t="s">
        <v>75</v>
      </c>
      <c r="B46" s="313"/>
      <c r="C46" s="357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224">
        <f t="shared" si="0"/>
        <v>0</v>
      </c>
      <c r="Q46" s="224">
        <f t="shared" si="0"/>
        <v>0</v>
      </c>
      <c r="R46" s="224">
        <f t="shared" si="1"/>
        <v>0</v>
      </c>
    </row>
    <row r="47" spans="1:18" s="53" customFormat="1" ht="24.9" customHeight="1" x14ac:dyDescent="0.35">
      <c r="A47" s="373" t="s">
        <v>76</v>
      </c>
      <c r="B47" s="312"/>
      <c r="C47" s="358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223">
        <f t="shared" si="0"/>
        <v>0</v>
      </c>
      <c r="Q47" s="223">
        <f t="shared" si="0"/>
        <v>0</v>
      </c>
      <c r="R47" s="223">
        <f t="shared" si="1"/>
        <v>0</v>
      </c>
    </row>
    <row r="48" spans="1:18" s="53" customFormat="1" ht="15" customHeight="1" x14ac:dyDescent="0.35">
      <c r="A48" s="68" t="s">
        <v>77</v>
      </c>
      <c r="B48" s="225">
        <f>SUM(B4:B47)</f>
        <v>0</v>
      </c>
      <c r="C48" s="281">
        <f t="shared" ref="C48:O48" si="2">SUM(C4:C47)</f>
        <v>0</v>
      </c>
      <c r="D48" s="225">
        <f t="shared" si="2"/>
        <v>0</v>
      </c>
      <c r="E48" s="225">
        <f t="shared" si="2"/>
        <v>0</v>
      </c>
      <c r="F48" s="225">
        <f t="shared" si="2"/>
        <v>1</v>
      </c>
      <c r="G48" s="225">
        <f t="shared" si="2"/>
        <v>1</v>
      </c>
      <c r="H48" s="225">
        <f t="shared" si="2"/>
        <v>0</v>
      </c>
      <c r="I48" s="225">
        <f t="shared" si="2"/>
        <v>0</v>
      </c>
      <c r="J48" s="225">
        <f t="shared" si="2"/>
        <v>0</v>
      </c>
      <c r="K48" s="225">
        <f t="shared" si="2"/>
        <v>0</v>
      </c>
      <c r="L48" s="225">
        <f t="shared" si="2"/>
        <v>0</v>
      </c>
      <c r="M48" s="225">
        <f t="shared" si="2"/>
        <v>0</v>
      </c>
      <c r="N48" s="225">
        <f t="shared" si="2"/>
        <v>21</v>
      </c>
      <c r="O48" s="225">
        <f t="shared" si="2"/>
        <v>35</v>
      </c>
      <c r="P48" s="225">
        <f>SUM(P4:P47)</f>
        <v>22</v>
      </c>
      <c r="Q48" s="225">
        <f>SUM(Q4:Q47)</f>
        <v>36</v>
      </c>
      <c r="R48" s="225">
        <f>P48+Q48</f>
        <v>58</v>
      </c>
    </row>
    <row r="49" spans="1:18" s="84" customFormat="1" ht="9.9" customHeight="1" x14ac:dyDescent="0.3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" customHeight="1" x14ac:dyDescent="0.3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" customHeight="1" x14ac:dyDescent="0.35">
      <c r="A51" s="217" t="s">
        <v>79</v>
      </c>
      <c r="B51" s="369"/>
      <c r="C51" s="356"/>
      <c r="D51" s="282">
        <f>B51+C51</f>
        <v>0</v>
      </c>
      <c r="L51" s="84"/>
      <c r="M51" s="84"/>
    </row>
    <row r="52" spans="1:18" s="53" customFormat="1" ht="24.9" customHeight="1" x14ac:dyDescent="0.35">
      <c r="A52" s="218" t="s">
        <v>80</v>
      </c>
      <c r="B52" s="370"/>
      <c r="C52" s="358"/>
      <c r="D52" s="283">
        <f>B52+C52</f>
        <v>0</v>
      </c>
      <c r="L52" s="84"/>
      <c r="M52" s="84"/>
    </row>
    <row r="53" spans="1:18" s="53" customFormat="1" ht="15" customHeight="1" x14ac:dyDescent="0.35">
      <c r="A53" s="68" t="s">
        <v>77</v>
      </c>
      <c r="B53" s="225">
        <f>SUM(B51:B52)</f>
        <v>0</v>
      </c>
      <c r="C53" s="225">
        <f>SUM(C51:C52)</f>
        <v>0</v>
      </c>
      <c r="D53" s="225">
        <f>B53+C53</f>
        <v>0</v>
      </c>
      <c r="L53" s="84"/>
      <c r="M53" s="84"/>
    </row>
    <row r="54" spans="1:18" s="84" customFormat="1" ht="9.9" customHeight="1" x14ac:dyDescent="0.3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2" t="s">
        <v>151</v>
      </c>
      <c r="B56" s="383"/>
      <c r="C56" s="383"/>
      <c r="D56" s="383"/>
      <c r="E56" s="383"/>
      <c r="F56" s="383"/>
      <c r="G56" s="383"/>
      <c r="H56" s="383"/>
      <c r="I56" s="383"/>
      <c r="J56" s="383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4"/>
      <c r="I58" s="374"/>
      <c r="J58" s="374"/>
      <c r="K58" s="374"/>
      <c r="L58" s="374"/>
      <c r="M58" s="374"/>
    </row>
    <row r="59" spans="1:18" s="60" customFormat="1" ht="13.35" customHeight="1" x14ac:dyDescent="0.3">
      <c r="A59" s="109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18" s="60" customFormat="1" ht="26.4" customHeight="1" x14ac:dyDescent="0.3">
      <c r="A60" s="528" t="s">
        <v>427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Qy/6BaCoa43G2HN6oNeQ2eCZo0MdYcKKGsWnl0eGthmA3C2mVoDepFftEYF8dEmh/xihYIONW/wYWblcWQCA7w==" saltValue="1aCaqAAyVRBX8nqUeNF+Xg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L45" activePane="bottomRight" state="frozen"/>
      <selection pane="topRight"/>
      <selection pane="bottomLeft"/>
      <selection pane="bottomRight" activeCell="B17" sqref="B17"/>
    </sheetView>
  </sheetViews>
  <sheetFormatPr defaultColWidth="9.109375" defaultRowHeight="14.4" x14ac:dyDescent="0.35"/>
  <cols>
    <col min="1" max="1" width="30.6640625" style="102" customWidth="1"/>
    <col min="2" max="5" width="8.6640625" style="102" customWidth="1"/>
    <col min="6" max="15" width="8.6640625" style="103" customWidth="1"/>
    <col min="16" max="23" width="8.6640625" style="102" customWidth="1"/>
    <col min="24" max="25" width="8.6640625" style="65" customWidth="1"/>
    <col min="26" max="26" width="8.6640625" style="102" customWidth="1"/>
    <col min="27" max="32" width="8.6640625" style="93" customWidth="1"/>
    <col min="33" max="16384" width="9.109375" style="93"/>
  </cols>
  <sheetData>
    <row r="1" spans="1:26" ht="30" customHeight="1" x14ac:dyDescent="0.25">
      <c r="A1" s="545" t="s">
        <v>153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</row>
    <row r="2" spans="1:26" s="94" customFormat="1" ht="39.9" customHeight="1" x14ac:dyDescent="0.2">
      <c r="A2" s="527" t="s">
        <v>154</v>
      </c>
      <c r="B2" s="527" t="s">
        <v>155</v>
      </c>
      <c r="C2" s="527"/>
      <c r="D2" s="527" t="s">
        <v>156</v>
      </c>
      <c r="E2" s="527"/>
      <c r="F2" s="527" t="s">
        <v>157</v>
      </c>
      <c r="G2" s="527"/>
      <c r="H2" s="527" t="s">
        <v>158</v>
      </c>
      <c r="I2" s="527"/>
      <c r="J2" s="527" t="s">
        <v>159</v>
      </c>
      <c r="K2" s="527"/>
      <c r="L2" s="527" t="s">
        <v>160</v>
      </c>
      <c r="M2" s="527"/>
      <c r="N2" s="527" t="s">
        <v>161</v>
      </c>
      <c r="O2" s="527"/>
      <c r="P2" s="527" t="s">
        <v>491</v>
      </c>
      <c r="Q2" s="527"/>
      <c r="R2" s="527" t="s">
        <v>406</v>
      </c>
      <c r="S2" s="527"/>
      <c r="T2" s="527" t="s">
        <v>407</v>
      </c>
      <c r="U2" s="527"/>
      <c r="V2" s="527" t="s">
        <v>162</v>
      </c>
      <c r="W2" s="527"/>
      <c r="X2" s="527" t="s">
        <v>41</v>
      </c>
      <c r="Y2" s="527"/>
      <c r="Z2" s="527" t="s">
        <v>77</v>
      </c>
    </row>
    <row r="3" spans="1:26" s="94" customFormat="1" ht="15" customHeight="1" x14ac:dyDescent="0.2">
      <c r="A3" s="527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4" t="s">
        <v>42</v>
      </c>
      <c r="Y3" s="214" t="s">
        <v>43</v>
      </c>
      <c r="Z3" s="527"/>
    </row>
    <row r="4" spans="1:26" s="95" customFormat="1" ht="24.9" customHeight="1" x14ac:dyDescent="0.2">
      <c r="A4" s="373" t="s">
        <v>44</v>
      </c>
      <c r="B4" s="363"/>
      <c r="C4" s="364"/>
      <c r="D4" s="363"/>
      <c r="E4" s="364"/>
      <c r="F4" s="363"/>
      <c r="G4" s="364"/>
      <c r="H4" s="363"/>
      <c r="I4" s="364"/>
      <c r="J4" s="363"/>
      <c r="K4" s="364"/>
      <c r="L4" s="363"/>
      <c r="M4" s="364"/>
      <c r="N4" s="363"/>
      <c r="O4" s="364"/>
      <c r="P4" s="363"/>
      <c r="Q4" s="364"/>
      <c r="R4" s="363"/>
      <c r="S4" s="364"/>
      <c r="T4" s="363"/>
      <c r="U4" s="364"/>
      <c r="V4" s="363"/>
      <c r="W4" s="364"/>
      <c r="X4" s="219">
        <f>B4+D4+F4+H4+J4+L4+N4+P4+R4+T4+V4</f>
        <v>0</v>
      </c>
      <c r="Y4" s="219">
        <f>C4+E4+G4+I4+K4+M4+O4+Q4+S4+U4+W4</f>
        <v>0</v>
      </c>
      <c r="Z4" s="219">
        <f>X4+Y4</f>
        <v>0</v>
      </c>
    </row>
    <row r="5" spans="1:26" s="95" customFormat="1" ht="24.9" customHeight="1" x14ac:dyDescent="0.2">
      <c r="A5" s="373" t="s">
        <v>414</v>
      </c>
      <c r="B5" s="365"/>
      <c r="C5" s="366"/>
      <c r="D5" s="365"/>
      <c r="E5" s="366"/>
      <c r="F5" s="365"/>
      <c r="G5" s="366"/>
      <c r="H5" s="365"/>
      <c r="I5" s="366"/>
      <c r="J5" s="365"/>
      <c r="K5" s="366"/>
      <c r="L5" s="365"/>
      <c r="M5" s="366"/>
      <c r="N5" s="365"/>
      <c r="O5" s="366"/>
      <c r="P5" s="365"/>
      <c r="Q5" s="366"/>
      <c r="R5" s="365"/>
      <c r="S5" s="366"/>
      <c r="T5" s="365"/>
      <c r="U5" s="366"/>
      <c r="V5" s="365"/>
      <c r="W5" s="366"/>
      <c r="X5" s="220">
        <f t="shared" ref="X5:Y47" si="0">B5+D5+F5+H5+J5+L5+N5+P5+R5+T5+V5</f>
        <v>0</v>
      </c>
      <c r="Y5" s="220">
        <f t="shared" si="0"/>
        <v>0</v>
      </c>
      <c r="Z5" s="220">
        <f t="shared" ref="Z5:Z47" si="1">X5+Y5</f>
        <v>0</v>
      </c>
    </row>
    <row r="6" spans="1:26" s="95" customFormat="1" ht="24.9" customHeight="1" x14ac:dyDescent="0.2">
      <c r="A6" s="373" t="s">
        <v>415</v>
      </c>
      <c r="B6" s="365"/>
      <c r="C6" s="366"/>
      <c r="D6" s="365"/>
      <c r="E6" s="366"/>
      <c r="F6" s="365"/>
      <c r="G6" s="366"/>
      <c r="H6" s="365"/>
      <c r="I6" s="366"/>
      <c r="J6" s="365"/>
      <c r="K6" s="366"/>
      <c r="L6" s="365"/>
      <c r="M6" s="366"/>
      <c r="N6" s="365"/>
      <c r="O6" s="366"/>
      <c r="P6" s="365"/>
      <c r="Q6" s="366"/>
      <c r="R6" s="365"/>
      <c r="S6" s="366"/>
      <c r="T6" s="365"/>
      <c r="U6" s="366"/>
      <c r="V6" s="365"/>
      <c r="W6" s="366"/>
      <c r="X6" s="220">
        <f t="shared" si="0"/>
        <v>0</v>
      </c>
      <c r="Y6" s="220">
        <f t="shared" si="0"/>
        <v>0</v>
      </c>
      <c r="Z6" s="220">
        <f t="shared" si="1"/>
        <v>0</v>
      </c>
    </row>
    <row r="7" spans="1:26" s="95" customFormat="1" ht="24.9" customHeight="1" x14ac:dyDescent="0.2">
      <c r="A7" s="373" t="s">
        <v>416</v>
      </c>
      <c r="B7" s="365"/>
      <c r="C7" s="366"/>
      <c r="D7" s="365"/>
      <c r="E7" s="366"/>
      <c r="F7" s="365"/>
      <c r="G7" s="366"/>
      <c r="H7" s="365"/>
      <c r="I7" s="366"/>
      <c r="J7" s="365"/>
      <c r="K7" s="366"/>
      <c r="L7" s="365"/>
      <c r="M7" s="366"/>
      <c r="N7" s="365"/>
      <c r="O7" s="366"/>
      <c r="P7" s="365"/>
      <c r="Q7" s="366"/>
      <c r="R7" s="365"/>
      <c r="S7" s="366"/>
      <c r="T7" s="365"/>
      <c r="U7" s="366"/>
      <c r="V7" s="365"/>
      <c r="W7" s="366"/>
      <c r="X7" s="220">
        <f t="shared" si="0"/>
        <v>0</v>
      </c>
      <c r="Y7" s="220">
        <f t="shared" si="0"/>
        <v>0</v>
      </c>
      <c r="Z7" s="220">
        <f t="shared" si="1"/>
        <v>0</v>
      </c>
    </row>
    <row r="8" spans="1:26" s="95" customFormat="1" ht="24.9" customHeight="1" x14ac:dyDescent="0.2">
      <c r="A8" s="373" t="s">
        <v>417</v>
      </c>
      <c r="B8" s="365"/>
      <c r="C8" s="366"/>
      <c r="D8" s="365"/>
      <c r="E8" s="366"/>
      <c r="F8" s="365"/>
      <c r="G8" s="366"/>
      <c r="H8" s="365"/>
      <c r="I8" s="366"/>
      <c r="J8" s="365"/>
      <c r="K8" s="366"/>
      <c r="L8" s="365"/>
      <c r="M8" s="366"/>
      <c r="N8" s="365"/>
      <c r="O8" s="366"/>
      <c r="P8" s="365"/>
      <c r="Q8" s="366"/>
      <c r="R8" s="365"/>
      <c r="S8" s="366"/>
      <c r="T8" s="365"/>
      <c r="U8" s="366"/>
      <c r="V8" s="365"/>
      <c r="W8" s="366"/>
      <c r="X8" s="220">
        <f t="shared" si="0"/>
        <v>0</v>
      </c>
      <c r="Y8" s="220">
        <f t="shared" si="0"/>
        <v>0</v>
      </c>
      <c r="Z8" s="220">
        <f t="shared" si="1"/>
        <v>0</v>
      </c>
    </row>
    <row r="9" spans="1:26" s="95" customFormat="1" ht="24.9" customHeight="1" x14ac:dyDescent="0.2">
      <c r="A9" s="373" t="s">
        <v>418</v>
      </c>
      <c r="B9" s="365"/>
      <c r="C9" s="366"/>
      <c r="D9" s="365"/>
      <c r="E9" s="366"/>
      <c r="F9" s="365"/>
      <c r="G9" s="366"/>
      <c r="H9" s="365"/>
      <c r="I9" s="366"/>
      <c r="J9" s="365"/>
      <c r="K9" s="366"/>
      <c r="L9" s="365"/>
      <c r="M9" s="366"/>
      <c r="N9" s="365"/>
      <c r="O9" s="366"/>
      <c r="P9" s="365"/>
      <c r="Q9" s="366"/>
      <c r="R9" s="365"/>
      <c r="S9" s="366"/>
      <c r="T9" s="365"/>
      <c r="U9" s="366"/>
      <c r="V9" s="365"/>
      <c r="W9" s="366"/>
      <c r="X9" s="220">
        <f t="shared" si="0"/>
        <v>0</v>
      </c>
      <c r="Y9" s="220">
        <f t="shared" si="0"/>
        <v>0</v>
      </c>
      <c r="Z9" s="220">
        <f t="shared" si="1"/>
        <v>0</v>
      </c>
    </row>
    <row r="10" spans="1:26" s="95" customFormat="1" ht="24.9" customHeight="1" x14ac:dyDescent="0.2">
      <c r="A10" s="373" t="s">
        <v>45</v>
      </c>
      <c r="B10" s="365"/>
      <c r="C10" s="366"/>
      <c r="D10" s="365"/>
      <c r="E10" s="366"/>
      <c r="F10" s="365"/>
      <c r="G10" s="366"/>
      <c r="H10" s="365"/>
      <c r="I10" s="366"/>
      <c r="J10" s="365"/>
      <c r="K10" s="366"/>
      <c r="L10" s="365"/>
      <c r="M10" s="366"/>
      <c r="N10" s="365"/>
      <c r="O10" s="366"/>
      <c r="P10" s="365"/>
      <c r="Q10" s="366"/>
      <c r="R10" s="365"/>
      <c r="S10" s="366"/>
      <c r="T10" s="365"/>
      <c r="U10" s="366"/>
      <c r="V10" s="365"/>
      <c r="W10" s="366"/>
      <c r="X10" s="220">
        <f t="shared" si="0"/>
        <v>0</v>
      </c>
      <c r="Y10" s="220">
        <f t="shared" si="0"/>
        <v>0</v>
      </c>
      <c r="Z10" s="220">
        <f t="shared" si="1"/>
        <v>0</v>
      </c>
    </row>
    <row r="11" spans="1:26" s="95" customFormat="1" ht="24.9" customHeight="1" x14ac:dyDescent="0.2">
      <c r="A11" s="373" t="s">
        <v>46</v>
      </c>
      <c r="B11" s="365"/>
      <c r="C11" s="366"/>
      <c r="D11" s="365"/>
      <c r="E11" s="366"/>
      <c r="F11" s="365"/>
      <c r="G11" s="366"/>
      <c r="H11" s="365"/>
      <c r="I11" s="366"/>
      <c r="J11" s="365"/>
      <c r="K11" s="366"/>
      <c r="L11" s="365"/>
      <c r="M11" s="366"/>
      <c r="N11" s="365"/>
      <c r="O11" s="366"/>
      <c r="P11" s="365"/>
      <c r="Q11" s="366"/>
      <c r="R11" s="365"/>
      <c r="S11" s="366"/>
      <c r="T11" s="365"/>
      <c r="U11" s="366"/>
      <c r="V11" s="365"/>
      <c r="W11" s="366"/>
      <c r="X11" s="220">
        <f t="shared" si="0"/>
        <v>0</v>
      </c>
      <c r="Y11" s="220">
        <f t="shared" si="0"/>
        <v>0</v>
      </c>
      <c r="Z11" s="220">
        <f t="shared" si="1"/>
        <v>0</v>
      </c>
    </row>
    <row r="12" spans="1:26" s="95" customFormat="1" ht="24.9" customHeight="1" x14ac:dyDescent="0.2">
      <c r="A12" s="373" t="s">
        <v>47</v>
      </c>
      <c r="B12" s="365"/>
      <c r="C12" s="366"/>
      <c r="D12" s="365"/>
      <c r="E12" s="366"/>
      <c r="F12" s="365"/>
      <c r="G12" s="366"/>
      <c r="H12" s="365"/>
      <c r="I12" s="366"/>
      <c r="J12" s="365"/>
      <c r="K12" s="366"/>
      <c r="L12" s="365"/>
      <c r="M12" s="366"/>
      <c r="N12" s="365"/>
      <c r="O12" s="366"/>
      <c r="P12" s="365"/>
      <c r="Q12" s="366"/>
      <c r="R12" s="365"/>
      <c r="S12" s="366"/>
      <c r="T12" s="365"/>
      <c r="U12" s="366"/>
      <c r="V12" s="365"/>
      <c r="W12" s="366"/>
      <c r="X12" s="220">
        <f t="shared" si="0"/>
        <v>0</v>
      </c>
      <c r="Y12" s="220">
        <f t="shared" si="0"/>
        <v>0</v>
      </c>
      <c r="Z12" s="220">
        <f t="shared" si="1"/>
        <v>0</v>
      </c>
    </row>
    <row r="13" spans="1:26" s="95" customFormat="1" ht="24.9" customHeight="1" x14ac:dyDescent="0.2">
      <c r="A13" s="373" t="s">
        <v>48</v>
      </c>
      <c r="B13" s="365"/>
      <c r="C13" s="366"/>
      <c r="D13" s="365"/>
      <c r="E13" s="366"/>
      <c r="F13" s="365"/>
      <c r="G13" s="366"/>
      <c r="H13" s="365"/>
      <c r="I13" s="366"/>
      <c r="J13" s="365"/>
      <c r="K13" s="366"/>
      <c r="L13" s="365"/>
      <c r="M13" s="366"/>
      <c r="N13" s="365"/>
      <c r="O13" s="366"/>
      <c r="P13" s="365"/>
      <c r="Q13" s="366"/>
      <c r="R13" s="365"/>
      <c r="S13" s="366"/>
      <c r="T13" s="365"/>
      <c r="U13" s="366"/>
      <c r="V13" s="365"/>
      <c r="W13" s="366"/>
      <c r="X13" s="220">
        <f t="shared" si="0"/>
        <v>0</v>
      </c>
      <c r="Y13" s="220">
        <f t="shared" si="0"/>
        <v>0</v>
      </c>
      <c r="Z13" s="220">
        <f t="shared" si="1"/>
        <v>0</v>
      </c>
    </row>
    <row r="14" spans="1:26" s="95" customFormat="1" ht="24.9" customHeight="1" x14ac:dyDescent="0.2">
      <c r="A14" s="373" t="s">
        <v>49</v>
      </c>
      <c r="B14" s="365"/>
      <c r="C14" s="366"/>
      <c r="D14" s="365"/>
      <c r="E14" s="366"/>
      <c r="F14" s="365"/>
      <c r="G14" s="366"/>
      <c r="H14" s="365"/>
      <c r="I14" s="366"/>
      <c r="J14" s="365"/>
      <c r="K14" s="366"/>
      <c r="L14" s="365"/>
      <c r="M14" s="366"/>
      <c r="N14" s="365"/>
      <c r="O14" s="366"/>
      <c r="P14" s="365"/>
      <c r="Q14" s="366"/>
      <c r="R14" s="365"/>
      <c r="S14" s="366"/>
      <c r="T14" s="365"/>
      <c r="U14" s="366"/>
      <c r="V14" s="365"/>
      <c r="W14" s="366"/>
      <c r="X14" s="220">
        <f t="shared" si="0"/>
        <v>0</v>
      </c>
      <c r="Y14" s="220">
        <f t="shared" si="0"/>
        <v>0</v>
      </c>
      <c r="Z14" s="220">
        <f t="shared" si="1"/>
        <v>0</v>
      </c>
    </row>
    <row r="15" spans="1:26" s="95" customFormat="1" ht="24.9" customHeight="1" x14ac:dyDescent="0.2">
      <c r="A15" s="373" t="s">
        <v>50</v>
      </c>
      <c r="B15" s="365"/>
      <c r="C15" s="366"/>
      <c r="D15" s="365"/>
      <c r="E15" s="366"/>
      <c r="F15" s="365"/>
      <c r="G15" s="366"/>
      <c r="H15" s="365"/>
      <c r="I15" s="366"/>
      <c r="J15" s="365"/>
      <c r="K15" s="366"/>
      <c r="L15" s="365"/>
      <c r="M15" s="366"/>
      <c r="N15" s="365"/>
      <c r="O15" s="366"/>
      <c r="P15" s="365"/>
      <c r="Q15" s="366"/>
      <c r="R15" s="365"/>
      <c r="S15" s="366"/>
      <c r="T15" s="365"/>
      <c r="U15" s="366"/>
      <c r="V15" s="365"/>
      <c r="W15" s="366"/>
      <c r="X15" s="220">
        <f t="shared" si="0"/>
        <v>0</v>
      </c>
      <c r="Y15" s="220">
        <f t="shared" si="0"/>
        <v>0</v>
      </c>
      <c r="Z15" s="220">
        <f t="shared" si="1"/>
        <v>0</v>
      </c>
    </row>
    <row r="16" spans="1:26" s="95" customFormat="1" ht="24.9" customHeight="1" x14ac:dyDescent="0.2">
      <c r="A16" s="373" t="s">
        <v>51</v>
      </c>
      <c r="B16" s="365"/>
      <c r="C16" s="366"/>
      <c r="D16" s="365"/>
      <c r="E16" s="366"/>
      <c r="F16" s="365"/>
      <c r="G16" s="366"/>
      <c r="H16" s="365"/>
      <c r="I16" s="366"/>
      <c r="J16" s="365"/>
      <c r="K16" s="366"/>
      <c r="L16" s="365"/>
      <c r="M16" s="366"/>
      <c r="N16" s="365"/>
      <c r="O16" s="366"/>
      <c r="P16" s="365"/>
      <c r="Q16" s="366"/>
      <c r="R16" s="365"/>
      <c r="S16" s="366"/>
      <c r="T16" s="365"/>
      <c r="U16" s="366"/>
      <c r="V16" s="365"/>
      <c r="W16" s="366"/>
      <c r="X16" s="220">
        <f t="shared" si="0"/>
        <v>0</v>
      </c>
      <c r="Y16" s="220">
        <f t="shared" si="0"/>
        <v>0</v>
      </c>
      <c r="Z16" s="220">
        <f t="shared" si="1"/>
        <v>0</v>
      </c>
    </row>
    <row r="17" spans="1:26" s="95" customFormat="1" ht="24.9" customHeight="1" x14ac:dyDescent="0.2">
      <c r="A17" s="373" t="s">
        <v>509</v>
      </c>
      <c r="B17" s="365"/>
      <c r="C17" s="366"/>
      <c r="D17" s="365"/>
      <c r="E17" s="366"/>
      <c r="F17" s="365"/>
      <c r="G17" s="366"/>
      <c r="H17" s="365"/>
      <c r="I17" s="366"/>
      <c r="J17" s="365"/>
      <c r="K17" s="366"/>
      <c r="L17" s="365"/>
      <c r="M17" s="366"/>
      <c r="N17" s="365"/>
      <c r="O17" s="366"/>
      <c r="P17" s="365"/>
      <c r="Q17" s="366"/>
      <c r="R17" s="365"/>
      <c r="S17" s="366"/>
      <c r="T17" s="365"/>
      <c r="U17" s="366"/>
      <c r="V17" s="365"/>
      <c r="W17" s="366"/>
      <c r="X17" s="220">
        <f t="shared" si="0"/>
        <v>0</v>
      </c>
      <c r="Y17" s="220">
        <f t="shared" si="0"/>
        <v>0</v>
      </c>
      <c r="Z17" s="220">
        <f t="shared" si="1"/>
        <v>0</v>
      </c>
    </row>
    <row r="18" spans="1:26" s="95" customFormat="1" ht="24.9" customHeight="1" x14ac:dyDescent="0.2">
      <c r="A18" s="373" t="s">
        <v>54</v>
      </c>
      <c r="B18" s="365"/>
      <c r="C18" s="366"/>
      <c r="D18" s="365"/>
      <c r="E18" s="366"/>
      <c r="F18" s="365"/>
      <c r="G18" s="366"/>
      <c r="H18" s="365"/>
      <c r="I18" s="366"/>
      <c r="J18" s="365"/>
      <c r="K18" s="366"/>
      <c r="L18" s="365"/>
      <c r="M18" s="366"/>
      <c r="N18" s="365"/>
      <c r="O18" s="366"/>
      <c r="P18" s="365"/>
      <c r="Q18" s="366"/>
      <c r="R18" s="365"/>
      <c r="S18" s="366"/>
      <c r="T18" s="365"/>
      <c r="U18" s="366"/>
      <c r="V18" s="365"/>
      <c r="W18" s="366"/>
      <c r="X18" s="220">
        <f t="shared" si="0"/>
        <v>0</v>
      </c>
      <c r="Y18" s="220">
        <f t="shared" si="0"/>
        <v>0</v>
      </c>
      <c r="Z18" s="220">
        <f t="shared" si="1"/>
        <v>0</v>
      </c>
    </row>
    <row r="19" spans="1:26" s="95" customFormat="1" ht="24.9" customHeight="1" x14ac:dyDescent="0.2">
      <c r="A19" s="373" t="s">
        <v>55</v>
      </c>
      <c r="B19" s="365"/>
      <c r="C19" s="366"/>
      <c r="D19" s="365"/>
      <c r="E19" s="366"/>
      <c r="F19" s="365"/>
      <c r="G19" s="366"/>
      <c r="H19" s="365"/>
      <c r="I19" s="366"/>
      <c r="J19" s="365"/>
      <c r="K19" s="366"/>
      <c r="L19" s="365"/>
      <c r="M19" s="366"/>
      <c r="N19" s="365"/>
      <c r="O19" s="366"/>
      <c r="P19" s="365"/>
      <c r="Q19" s="366"/>
      <c r="R19" s="365"/>
      <c r="S19" s="366"/>
      <c r="T19" s="365"/>
      <c r="U19" s="366"/>
      <c r="V19" s="365"/>
      <c r="W19" s="366"/>
      <c r="X19" s="220">
        <f t="shared" si="0"/>
        <v>0</v>
      </c>
      <c r="Y19" s="220">
        <f t="shared" si="0"/>
        <v>0</v>
      </c>
      <c r="Z19" s="220">
        <f t="shared" si="1"/>
        <v>0</v>
      </c>
    </row>
    <row r="20" spans="1:26" s="95" customFormat="1" ht="24.9" customHeight="1" x14ac:dyDescent="0.2">
      <c r="A20" s="373" t="s">
        <v>56</v>
      </c>
      <c r="B20" s="365"/>
      <c r="C20" s="366"/>
      <c r="D20" s="365"/>
      <c r="E20" s="366"/>
      <c r="F20" s="365"/>
      <c r="G20" s="366"/>
      <c r="H20" s="365"/>
      <c r="I20" s="366"/>
      <c r="J20" s="365"/>
      <c r="K20" s="366"/>
      <c r="L20" s="365"/>
      <c r="M20" s="366"/>
      <c r="N20" s="365"/>
      <c r="O20" s="366"/>
      <c r="P20" s="365"/>
      <c r="Q20" s="366"/>
      <c r="R20" s="365"/>
      <c r="S20" s="366"/>
      <c r="T20" s="365"/>
      <c r="U20" s="366"/>
      <c r="V20" s="365"/>
      <c r="W20" s="366"/>
      <c r="X20" s="220">
        <f t="shared" si="0"/>
        <v>0</v>
      </c>
      <c r="Y20" s="220">
        <f t="shared" si="0"/>
        <v>0</v>
      </c>
      <c r="Z20" s="220">
        <f t="shared" si="1"/>
        <v>0</v>
      </c>
    </row>
    <row r="21" spans="1:26" s="95" customFormat="1" ht="24.9" customHeight="1" x14ac:dyDescent="0.2">
      <c r="A21" s="373" t="s">
        <v>57</v>
      </c>
      <c r="B21" s="365"/>
      <c r="C21" s="366"/>
      <c r="D21" s="365"/>
      <c r="E21" s="366">
        <v>1</v>
      </c>
      <c r="F21" s="365"/>
      <c r="G21" s="366"/>
      <c r="H21" s="365"/>
      <c r="I21" s="366"/>
      <c r="J21" s="365"/>
      <c r="K21" s="366"/>
      <c r="L21" s="365"/>
      <c r="M21" s="366"/>
      <c r="N21" s="365"/>
      <c r="O21" s="366"/>
      <c r="P21" s="365"/>
      <c r="Q21" s="366"/>
      <c r="R21" s="365"/>
      <c r="S21" s="366"/>
      <c r="T21" s="365"/>
      <c r="U21" s="366"/>
      <c r="V21" s="365"/>
      <c r="W21" s="366"/>
      <c r="X21" s="220">
        <f t="shared" si="0"/>
        <v>0</v>
      </c>
      <c r="Y21" s="220">
        <f t="shared" si="0"/>
        <v>1</v>
      </c>
      <c r="Z21" s="220">
        <f t="shared" si="1"/>
        <v>1</v>
      </c>
    </row>
    <row r="22" spans="1:26" s="95" customFormat="1" ht="24.9" customHeight="1" x14ac:dyDescent="0.2">
      <c r="A22" s="373" t="s">
        <v>58</v>
      </c>
      <c r="B22" s="365"/>
      <c r="C22" s="366"/>
      <c r="D22" s="365"/>
      <c r="E22" s="366"/>
      <c r="F22" s="365"/>
      <c r="G22" s="366"/>
      <c r="H22" s="365"/>
      <c r="I22" s="366"/>
      <c r="J22" s="365"/>
      <c r="K22" s="366"/>
      <c r="L22" s="365"/>
      <c r="M22" s="366"/>
      <c r="N22" s="365"/>
      <c r="O22" s="366"/>
      <c r="P22" s="365"/>
      <c r="Q22" s="366"/>
      <c r="R22" s="365"/>
      <c r="S22" s="366"/>
      <c r="T22" s="365"/>
      <c r="U22" s="366"/>
      <c r="V22" s="365"/>
      <c r="W22" s="366"/>
      <c r="X22" s="220">
        <f t="shared" si="0"/>
        <v>0</v>
      </c>
      <c r="Y22" s="220">
        <f t="shared" si="0"/>
        <v>0</v>
      </c>
      <c r="Z22" s="220">
        <f t="shared" si="1"/>
        <v>0</v>
      </c>
    </row>
    <row r="23" spans="1:26" s="95" customFormat="1" ht="24.9" customHeight="1" x14ac:dyDescent="0.2">
      <c r="A23" s="373" t="s">
        <v>59</v>
      </c>
      <c r="B23" s="365"/>
      <c r="C23" s="366"/>
      <c r="D23" s="365"/>
      <c r="E23" s="366"/>
      <c r="F23" s="365"/>
      <c r="G23" s="366"/>
      <c r="H23" s="365"/>
      <c r="I23" s="366"/>
      <c r="J23" s="365"/>
      <c r="K23" s="366"/>
      <c r="L23" s="365"/>
      <c r="M23" s="366"/>
      <c r="N23" s="365"/>
      <c r="O23" s="366"/>
      <c r="P23" s="365"/>
      <c r="Q23" s="366"/>
      <c r="R23" s="365"/>
      <c r="S23" s="366"/>
      <c r="T23" s="365"/>
      <c r="U23" s="366"/>
      <c r="V23" s="365"/>
      <c r="W23" s="366"/>
      <c r="X23" s="220">
        <f t="shared" si="0"/>
        <v>0</v>
      </c>
      <c r="Y23" s="220">
        <f t="shared" si="0"/>
        <v>0</v>
      </c>
      <c r="Z23" s="220">
        <f t="shared" si="1"/>
        <v>0</v>
      </c>
    </row>
    <row r="24" spans="1:26" s="95" customFormat="1" ht="24.9" customHeight="1" x14ac:dyDescent="0.2">
      <c r="A24" s="373" t="s">
        <v>60</v>
      </c>
      <c r="B24" s="365"/>
      <c r="C24" s="366"/>
      <c r="D24" s="365"/>
      <c r="E24" s="366"/>
      <c r="F24" s="365"/>
      <c r="G24" s="366"/>
      <c r="H24" s="365"/>
      <c r="I24" s="366"/>
      <c r="J24" s="365"/>
      <c r="K24" s="366"/>
      <c r="L24" s="365"/>
      <c r="M24" s="366"/>
      <c r="N24" s="365"/>
      <c r="O24" s="366"/>
      <c r="P24" s="365"/>
      <c r="Q24" s="366"/>
      <c r="R24" s="365"/>
      <c r="S24" s="366"/>
      <c r="T24" s="365"/>
      <c r="U24" s="366"/>
      <c r="V24" s="365"/>
      <c r="W24" s="366"/>
      <c r="X24" s="220">
        <f t="shared" si="0"/>
        <v>0</v>
      </c>
      <c r="Y24" s="220">
        <f t="shared" si="0"/>
        <v>0</v>
      </c>
      <c r="Z24" s="220">
        <f t="shared" si="1"/>
        <v>0</v>
      </c>
    </row>
    <row r="25" spans="1:26" s="95" customFormat="1" ht="24.9" customHeight="1" x14ac:dyDescent="0.2">
      <c r="A25" s="373" t="s">
        <v>61</v>
      </c>
      <c r="B25" s="365"/>
      <c r="C25" s="366"/>
      <c r="D25" s="365"/>
      <c r="E25" s="366"/>
      <c r="F25" s="365"/>
      <c r="G25" s="366"/>
      <c r="H25" s="365"/>
      <c r="I25" s="366"/>
      <c r="J25" s="365"/>
      <c r="K25" s="366"/>
      <c r="L25" s="365"/>
      <c r="M25" s="366"/>
      <c r="N25" s="365"/>
      <c r="O25" s="366"/>
      <c r="P25" s="365"/>
      <c r="Q25" s="366"/>
      <c r="R25" s="365"/>
      <c r="S25" s="366"/>
      <c r="T25" s="365"/>
      <c r="U25" s="366"/>
      <c r="V25" s="365"/>
      <c r="W25" s="366"/>
      <c r="X25" s="220">
        <f t="shared" si="0"/>
        <v>0</v>
      </c>
      <c r="Y25" s="220">
        <f t="shared" si="0"/>
        <v>0</v>
      </c>
      <c r="Z25" s="220">
        <f t="shared" si="1"/>
        <v>0</v>
      </c>
    </row>
    <row r="26" spans="1:26" s="95" customFormat="1" ht="24.9" customHeight="1" x14ac:dyDescent="0.2">
      <c r="A26" s="373" t="s">
        <v>62</v>
      </c>
      <c r="B26" s="365"/>
      <c r="C26" s="366"/>
      <c r="D26" s="365"/>
      <c r="E26" s="366"/>
      <c r="F26" s="365"/>
      <c r="G26" s="366"/>
      <c r="H26" s="365"/>
      <c r="I26" s="366"/>
      <c r="J26" s="365"/>
      <c r="K26" s="366"/>
      <c r="L26" s="365"/>
      <c r="M26" s="366"/>
      <c r="N26" s="365"/>
      <c r="O26" s="366"/>
      <c r="P26" s="365"/>
      <c r="Q26" s="366"/>
      <c r="R26" s="365"/>
      <c r="S26" s="366"/>
      <c r="T26" s="365"/>
      <c r="U26" s="366"/>
      <c r="V26" s="365"/>
      <c r="W26" s="366"/>
      <c r="X26" s="220">
        <f t="shared" si="0"/>
        <v>0</v>
      </c>
      <c r="Y26" s="220">
        <f t="shared" si="0"/>
        <v>0</v>
      </c>
      <c r="Z26" s="220">
        <f t="shared" si="1"/>
        <v>0</v>
      </c>
    </row>
    <row r="27" spans="1:26" s="95" customFormat="1" ht="24.9" customHeight="1" x14ac:dyDescent="0.2">
      <c r="A27" s="373" t="s">
        <v>63</v>
      </c>
      <c r="B27" s="365"/>
      <c r="C27" s="366"/>
      <c r="D27" s="365"/>
      <c r="E27" s="366"/>
      <c r="F27" s="365"/>
      <c r="G27" s="366"/>
      <c r="H27" s="365"/>
      <c r="I27" s="366"/>
      <c r="J27" s="365"/>
      <c r="K27" s="366"/>
      <c r="L27" s="365"/>
      <c r="M27" s="366"/>
      <c r="N27" s="365"/>
      <c r="O27" s="366"/>
      <c r="P27" s="365"/>
      <c r="Q27" s="366"/>
      <c r="R27" s="365"/>
      <c r="S27" s="366"/>
      <c r="T27" s="365"/>
      <c r="U27" s="366"/>
      <c r="V27" s="365"/>
      <c r="W27" s="366"/>
      <c r="X27" s="220">
        <f t="shared" si="0"/>
        <v>0</v>
      </c>
      <c r="Y27" s="220">
        <f t="shared" si="0"/>
        <v>0</v>
      </c>
      <c r="Z27" s="220">
        <f t="shared" si="1"/>
        <v>0</v>
      </c>
    </row>
    <row r="28" spans="1:26" s="95" customFormat="1" ht="24.9" customHeight="1" x14ac:dyDescent="0.2">
      <c r="A28" s="373" t="s">
        <v>64</v>
      </c>
      <c r="B28" s="365"/>
      <c r="C28" s="366"/>
      <c r="D28" s="365"/>
      <c r="E28" s="366"/>
      <c r="F28" s="365"/>
      <c r="G28" s="366"/>
      <c r="H28" s="365"/>
      <c r="I28" s="366"/>
      <c r="J28" s="365"/>
      <c r="K28" s="366"/>
      <c r="L28" s="365"/>
      <c r="M28" s="366"/>
      <c r="N28" s="365"/>
      <c r="O28" s="366"/>
      <c r="P28" s="365"/>
      <c r="Q28" s="366"/>
      <c r="R28" s="365"/>
      <c r="S28" s="366"/>
      <c r="T28" s="365"/>
      <c r="U28" s="366"/>
      <c r="V28" s="365"/>
      <c r="W28" s="366"/>
      <c r="X28" s="220">
        <f t="shared" si="0"/>
        <v>0</v>
      </c>
      <c r="Y28" s="220">
        <f t="shared" si="0"/>
        <v>0</v>
      </c>
      <c r="Z28" s="220">
        <f t="shared" si="1"/>
        <v>0</v>
      </c>
    </row>
    <row r="29" spans="1:26" s="95" customFormat="1" ht="24.9" customHeight="1" x14ac:dyDescent="0.2">
      <c r="A29" s="373" t="s">
        <v>65</v>
      </c>
      <c r="B29" s="365"/>
      <c r="C29" s="366"/>
      <c r="D29" s="365"/>
      <c r="E29" s="366"/>
      <c r="F29" s="365"/>
      <c r="G29" s="366"/>
      <c r="H29" s="365"/>
      <c r="I29" s="366"/>
      <c r="J29" s="365"/>
      <c r="K29" s="366"/>
      <c r="L29" s="365"/>
      <c r="M29" s="366"/>
      <c r="N29" s="365"/>
      <c r="O29" s="366"/>
      <c r="P29" s="365"/>
      <c r="Q29" s="366"/>
      <c r="R29" s="365"/>
      <c r="S29" s="366"/>
      <c r="T29" s="365"/>
      <c r="U29" s="366"/>
      <c r="V29" s="365"/>
      <c r="W29" s="366"/>
      <c r="X29" s="220">
        <f t="shared" si="0"/>
        <v>0</v>
      </c>
      <c r="Y29" s="220">
        <f t="shared" si="0"/>
        <v>0</v>
      </c>
      <c r="Z29" s="220">
        <f t="shared" si="1"/>
        <v>0</v>
      </c>
    </row>
    <row r="30" spans="1:26" s="95" customFormat="1" ht="24.9" customHeight="1" x14ac:dyDescent="0.2">
      <c r="A30" s="373" t="s">
        <v>66</v>
      </c>
      <c r="B30" s="365"/>
      <c r="C30" s="366"/>
      <c r="D30" s="365"/>
      <c r="E30" s="366"/>
      <c r="F30" s="365"/>
      <c r="G30" s="366"/>
      <c r="H30" s="365"/>
      <c r="I30" s="366"/>
      <c r="J30" s="365"/>
      <c r="K30" s="366"/>
      <c r="L30" s="365"/>
      <c r="M30" s="366"/>
      <c r="N30" s="365"/>
      <c r="O30" s="366"/>
      <c r="P30" s="365"/>
      <c r="Q30" s="366"/>
      <c r="R30" s="365"/>
      <c r="S30" s="366"/>
      <c r="T30" s="365"/>
      <c r="U30" s="366"/>
      <c r="V30" s="365"/>
      <c r="W30" s="366"/>
      <c r="X30" s="220">
        <f t="shared" si="0"/>
        <v>0</v>
      </c>
      <c r="Y30" s="220">
        <f t="shared" si="0"/>
        <v>0</v>
      </c>
      <c r="Z30" s="220">
        <f t="shared" si="1"/>
        <v>0</v>
      </c>
    </row>
    <row r="31" spans="1:26" s="95" customFormat="1" ht="24.9" customHeight="1" x14ac:dyDescent="0.2">
      <c r="A31" s="373" t="s">
        <v>67</v>
      </c>
      <c r="B31" s="365"/>
      <c r="C31" s="366"/>
      <c r="D31" s="365"/>
      <c r="E31" s="366"/>
      <c r="F31" s="365"/>
      <c r="G31" s="366"/>
      <c r="H31" s="365"/>
      <c r="I31" s="366"/>
      <c r="J31" s="365"/>
      <c r="K31" s="366"/>
      <c r="L31" s="365"/>
      <c r="M31" s="366"/>
      <c r="N31" s="365"/>
      <c r="O31" s="366"/>
      <c r="P31" s="365"/>
      <c r="Q31" s="366"/>
      <c r="R31" s="365"/>
      <c r="S31" s="366"/>
      <c r="T31" s="365"/>
      <c r="U31" s="366"/>
      <c r="V31" s="365"/>
      <c r="W31" s="366"/>
      <c r="X31" s="220">
        <f t="shared" si="0"/>
        <v>0</v>
      </c>
      <c r="Y31" s="220">
        <f t="shared" si="0"/>
        <v>0</v>
      </c>
      <c r="Z31" s="220">
        <f t="shared" si="1"/>
        <v>0</v>
      </c>
    </row>
    <row r="32" spans="1:26" s="95" customFormat="1" ht="24.9" customHeight="1" x14ac:dyDescent="0.2">
      <c r="A32" s="373" t="s">
        <v>68</v>
      </c>
      <c r="B32" s="365"/>
      <c r="C32" s="366"/>
      <c r="D32" s="365"/>
      <c r="E32" s="366"/>
      <c r="F32" s="365"/>
      <c r="G32" s="366"/>
      <c r="H32" s="365"/>
      <c r="I32" s="366"/>
      <c r="J32" s="365"/>
      <c r="K32" s="366"/>
      <c r="L32" s="365"/>
      <c r="M32" s="366"/>
      <c r="N32" s="365"/>
      <c r="O32" s="366"/>
      <c r="P32" s="365"/>
      <c r="Q32" s="366"/>
      <c r="R32" s="365"/>
      <c r="S32" s="366"/>
      <c r="T32" s="365"/>
      <c r="U32" s="366"/>
      <c r="V32" s="365"/>
      <c r="W32" s="366"/>
      <c r="X32" s="220">
        <f t="shared" si="0"/>
        <v>0</v>
      </c>
      <c r="Y32" s="220">
        <f t="shared" si="0"/>
        <v>0</v>
      </c>
      <c r="Z32" s="220">
        <f t="shared" si="1"/>
        <v>0</v>
      </c>
    </row>
    <row r="33" spans="1:26" s="95" customFormat="1" ht="24.9" customHeight="1" x14ac:dyDescent="0.2">
      <c r="A33" s="373" t="s">
        <v>419</v>
      </c>
      <c r="B33" s="365"/>
      <c r="C33" s="366"/>
      <c r="D33" s="365"/>
      <c r="E33" s="366"/>
      <c r="F33" s="365"/>
      <c r="G33" s="366"/>
      <c r="H33" s="365"/>
      <c r="I33" s="366"/>
      <c r="J33" s="365"/>
      <c r="K33" s="366"/>
      <c r="L33" s="365"/>
      <c r="M33" s="366"/>
      <c r="N33" s="365"/>
      <c r="O33" s="366"/>
      <c r="P33" s="365"/>
      <c r="Q33" s="366"/>
      <c r="R33" s="365"/>
      <c r="S33" s="366"/>
      <c r="T33" s="365"/>
      <c r="U33" s="366"/>
      <c r="V33" s="365"/>
      <c r="W33" s="366"/>
      <c r="X33" s="220">
        <f t="shared" si="0"/>
        <v>0</v>
      </c>
      <c r="Y33" s="220">
        <f t="shared" si="0"/>
        <v>0</v>
      </c>
      <c r="Z33" s="220">
        <f t="shared" si="1"/>
        <v>0</v>
      </c>
    </row>
    <row r="34" spans="1:26" s="95" customFormat="1" ht="24.9" customHeight="1" x14ac:dyDescent="0.2">
      <c r="A34" s="373" t="s">
        <v>420</v>
      </c>
      <c r="B34" s="365"/>
      <c r="C34" s="366"/>
      <c r="D34" s="365"/>
      <c r="E34" s="366"/>
      <c r="F34" s="365"/>
      <c r="G34" s="366"/>
      <c r="H34" s="365"/>
      <c r="I34" s="366"/>
      <c r="J34" s="365"/>
      <c r="K34" s="366"/>
      <c r="L34" s="365"/>
      <c r="M34" s="366"/>
      <c r="N34" s="365"/>
      <c r="O34" s="366"/>
      <c r="P34" s="365"/>
      <c r="Q34" s="366"/>
      <c r="R34" s="365"/>
      <c r="S34" s="366"/>
      <c r="T34" s="365"/>
      <c r="U34" s="366"/>
      <c r="V34" s="365"/>
      <c r="W34" s="366"/>
      <c r="X34" s="220">
        <f t="shared" si="0"/>
        <v>0</v>
      </c>
      <c r="Y34" s="220">
        <f t="shared" si="0"/>
        <v>0</v>
      </c>
      <c r="Z34" s="220">
        <f t="shared" si="1"/>
        <v>0</v>
      </c>
    </row>
    <row r="35" spans="1:26" s="95" customFormat="1" ht="24.9" customHeight="1" x14ac:dyDescent="0.2">
      <c r="A35" s="373" t="s">
        <v>421</v>
      </c>
      <c r="B35" s="365"/>
      <c r="C35" s="366"/>
      <c r="D35" s="365"/>
      <c r="E35" s="366"/>
      <c r="F35" s="365"/>
      <c r="G35" s="366"/>
      <c r="H35" s="365"/>
      <c r="I35" s="366"/>
      <c r="J35" s="365"/>
      <c r="K35" s="366"/>
      <c r="L35" s="365"/>
      <c r="M35" s="366"/>
      <c r="N35" s="365"/>
      <c r="O35" s="366"/>
      <c r="P35" s="365"/>
      <c r="Q35" s="366"/>
      <c r="R35" s="365"/>
      <c r="S35" s="366"/>
      <c r="T35" s="365"/>
      <c r="U35" s="366"/>
      <c r="V35" s="365"/>
      <c r="W35" s="366"/>
      <c r="X35" s="220">
        <f t="shared" si="0"/>
        <v>0</v>
      </c>
      <c r="Y35" s="220">
        <f t="shared" si="0"/>
        <v>0</v>
      </c>
      <c r="Z35" s="220">
        <f t="shared" si="1"/>
        <v>0</v>
      </c>
    </row>
    <row r="36" spans="1:26" s="95" customFormat="1" ht="24.9" customHeight="1" x14ac:dyDescent="0.2">
      <c r="A36" s="373" t="s">
        <v>69</v>
      </c>
      <c r="B36" s="365"/>
      <c r="C36" s="366"/>
      <c r="D36" s="365"/>
      <c r="E36" s="366"/>
      <c r="F36" s="365"/>
      <c r="G36" s="366"/>
      <c r="H36" s="365"/>
      <c r="I36" s="366"/>
      <c r="J36" s="365"/>
      <c r="K36" s="366"/>
      <c r="L36" s="365"/>
      <c r="M36" s="366"/>
      <c r="N36" s="365"/>
      <c r="O36" s="366"/>
      <c r="P36" s="365"/>
      <c r="Q36" s="366"/>
      <c r="R36" s="365"/>
      <c r="S36" s="366"/>
      <c r="T36" s="365"/>
      <c r="U36" s="366"/>
      <c r="V36" s="365"/>
      <c r="W36" s="366"/>
      <c r="X36" s="220">
        <f t="shared" si="0"/>
        <v>0</v>
      </c>
      <c r="Y36" s="220">
        <f t="shared" si="0"/>
        <v>0</v>
      </c>
      <c r="Z36" s="220">
        <f t="shared" si="1"/>
        <v>0</v>
      </c>
    </row>
    <row r="37" spans="1:26" s="95" customFormat="1" ht="24.9" customHeight="1" x14ac:dyDescent="0.2">
      <c r="A37" s="373" t="s">
        <v>422</v>
      </c>
      <c r="B37" s="365"/>
      <c r="C37" s="366"/>
      <c r="D37" s="365"/>
      <c r="E37" s="366"/>
      <c r="F37" s="365"/>
      <c r="G37" s="366"/>
      <c r="H37" s="365"/>
      <c r="I37" s="366"/>
      <c r="J37" s="365"/>
      <c r="K37" s="366"/>
      <c r="L37" s="365"/>
      <c r="M37" s="366"/>
      <c r="N37" s="365"/>
      <c r="O37" s="366"/>
      <c r="P37" s="365"/>
      <c r="Q37" s="366"/>
      <c r="R37" s="365"/>
      <c r="S37" s="366"/>
      <c r="T37" s="365"/>
      <c r="U37" s="366"/>
      <c r="V37" s="365"/>
      <c r="W37" s="366"/>
      <c r="X37" s="220">
        <f t="shared" si="0"/>
        <v>0</v>
      </c>
      <c r="Y37" s="220">
        <f t="shared" si="0"/>
        <v>0</v>
      </c>
      <c r="Z37" s="220">
        <f t="shared" si="1"/>
        <v>0</v>
      </c>
    </row>
    <row r="38" spans="1:26" s="95" customFormat="1" ht="24.9" customHeight="1" x14ac:dyDescent="0.2">
      <c r="A38" s="373" t="s">
        <v>423</v>
      </c>
      <c r="B38" s="365"/>
      <c r="C38" s="366"/>
      <c r="D38" s="365"/>
      <c r="E38" s="366"/>
      <c r="F38" s="365"/>
      <c r="G38" s="366"/>
      <c r="H38" s="365"/>
      <c r="I38" s="366"/>
      <c r="J38" s="365"/>
      <c r="K38" s="366"/>
      <c r="L38" s="365"/>
      <c r="M38" s="366"/>
      <c r="N38" s="365"/>
      <c r="O38" s="366"/>
      <c r="P38" s="365"/>
      <c r="Q38" s="366"/>
      <c r="R38" s="365"/>
      <c r="S38" s="366"/>
      <c r="T38" s="365"/>
      <c r="U38" s="366"/>
      <c r="V38" s="365"/>
      <c r="W38" s="366"/>
      <c r="X38" s="220">
        <f t="shared" si="0"/>
        <v>0</v>
      </c>
      <c r="Y38" s="220">
        <f t="shared" si="0"/>
        <v>0</v>
      </c>
      <c r="Z38" s="220">
        <f t="shared" si="1"/>
        <v>0</v>
      </c>
    </row>
    <row r="39" spans="1:26" s="95" customFormat="1" ht="24.9" customHeight="1" x14ac:dyDescent="0.2">
      <c r="A39" s="373" t="s">
        <v>424</v>
      </c>
      <c r="B39" s="365"/>
      <c r="C39" s="366"/>
      <c r="D39" s="365"/>
      <c r="E39" s="366"/>
      <c r="F39" s="365"/>
      <c r="G39" s="366"/>
      <c r="H39" s="365"/>
      <c r="I39" s="366"/>
      <c r="J39" s="365"/>
      <c r="K39" s="366"/>
      <c r="L39" s="365"/>
      <c r="M39" s="366"/>
      <c r="N39" s="365"/>
      <c r="O39" s="366"/>
      <c r="P39" s="365"/>
      <c r="Q39" s="366"/>
      <c r="R39" s="365"/>
      <c r="S39" s="366"/>
      <c r="T39" s="365"/>
      <c r="U39" s="366"/>
      <c r="V39" s="365"/>
      <c r="W39" s="366"/>
      <c r="X39" s="220">
        <f t="shared" si="0"/>
        <v>0</v>
      </c>
      <c r="Y39" s="220">
        <f t="shared" si="0"/>
        <v>0</v>
      </c>
      <c r="Z39" s="220">
        <f t="shared" si="1"/>
        <v>0</v>
      </c>
    </row>
    <row r="40" spans="1:26" s="95" customFormat="1" ht="24.9" customHeight="1" x14ac:dyDescent="0.2">
      <c r="A40" s="373" t="s">
        <v>70</v>
      </c>
      <c r="B40" s="365"/>
      <c r="C40" s="366"/>
      <c r="D40" s="365"/>
      <c r="E40" s="366"/>
      <c r="F40" s="365"/>
      <c r="G40" s="366"/>
      <c r="H40" s="365"/>
      <c r="I40" s="366"/>
      <c r="J40" s="365"/>
      <c r="K40" s="366"/>
      <c r="L40" s="365"/>
      <c r="M40" s="366"/>
      <c r="N40" s="365"/>
      <c r="O40" s="366"/>
      <c r="P40" s="365"/>
      <c r="Q40" s="366"/>
      <c r="R40" s="365"/>
      <c r="S40" s="366"/>
      <c r="T40" s="365"/>
      <c r="U40" s="366"/>
      <c r="V40" s="365"/>
      <c r="W40" s="366"/>
      <c r="X40" s="220">
        <f t="shared" si="0"/>
        <v>0</v>
      </c>
      <c r="Y40" s="220">
        <f t="shared" si="0"/>
        <v>0</v>
      </c>
      <c r="Z40" s="220">
        <f t="shared" si="1"/>
        <v>0</v>
      </c>
    </row>
    <row r="41" spans="1:26" s="95" customFormat="1" ht="24.9" customHeight="1" x14ac:dyDescent="0.2">
      <c r="A41" s="373" t="s">
        <v>71</v>
      </c>
      <c r="B41" s="365"/>
      <c r="C41" s="366"/>
      <c r="D41" s="365"/>
      <c r="E41" s="366"/>
      <c r="F41" s="365"/>
      <c r="G41" s="366"/>
      <c r="H41" s="365"/>
      <c r="I41" s="366"/>
      <c r="J41" s="365"/>
      <c r="K41" s="366"/>
      <c r="L41" s="365"/>
      <c r="M41" s="366"/>
      <c r="N41" s="365"/>
      <c r="O41" s="366"/>
      <c r="P41" s="365"/>
      <c r="Q41" s="366"/>
      <c r="R41" s="365"/>
      <c r="S41" s="366"/>
      <c r="T41" s="365"/>
      <c r="U41" s="366"/>
      <c r="V41" s="365"/>
      <c r="W41" s="366"/>
      <c r="X41" s="220">
        <f t="shared" si="0"/>
        <v>0</v>
      </c>
      <c r="Y41" s="220">
        <f t="shared" si="0"/>
        <v>0</v>
      </c>
      <c r="Z41" s="220">
        <f t="shared" si="1"/>
        <v>0</v>
      </c>
    </row>
    <row r="42" spans="1:26" s="95" customFormat="1" ht="24.9" customHeight="1" x14ac:dyDescent="0.2">
      <c r="A42" s="373" t="s">
        <v>72</v>
      </c>
      <c r="B42" s="365"/>
      <c r="C42" s="366"/>
      <c r="D42" s="365"/>
      <c r="E42" s="366"/>
      <c r="F42" s="365"/>
      <c r="G42" s="366"/>
      <c r="H42" s="365"/>
      <c r="I42" s="366"/>
      <c r="J42" s="365"/>
      <c r="K42" s="366"/>
      <c r="L42" s="365"/>
      <c r="M42" s="366"/>
      <c r="N42" s="365"/>
      <c r="O42" s="366"/>
      <c r="P42" s="365"/>
      <c r="Q42" s="366"/>
      <c r="R42" s="365"/>
      <c r="S42" s="366"/>
      <c r="T42" s="365"/>
      <c r="U42" s="366"/>
      <c r="V42" s="365"/>
      <c r="W42" s="366"/>
      <c r="X42" s="220">
        <f t="shared" si="0"/>
        <v>0</v>
      </c>
      <c r="Y42" s="220">
        <f t="shared" si="0"/>
        <v>0</v>
      </c>
      <c r="Z42" s="220">
        <f t="shared" si="1"/>
        <v>0</v>
      </c>
    </row>
    <row r="43" spans="1:26" s="95" customFormat="1" ht="24.9" customHeight="1" x14ac:dyDescent="0.2">
      <c r="A43" s="373" t="s">
        <v>73</v>
      </c>
      <c r="B43" s="365"/>
      <c r="C43" s="366"/>
      <c r="D43" s="365"/>
      <c r="E43" s="366"/>
      <c r="F43" s="365"/>
      <c r="G43" s="366"/>
      <c r="H43" s="365"/>
      <c r="I43" s="366"/>
      <c r="J43" s="365"/>
      <c r="K43" s="366"/>
      <c r="L43" s="365"/>
      <c r="M43" s="366"/>
      <c r="N43" s="365"/>
      <c r="O43" s="366"/>
      <c r="P43" s="365"/>
      <c r="Q43" s="366"/>
      <c r="R43" s="365"/>
      <c r="S43" s="366"/>
      <c r="T43" s="365"/>
      <c r="U43" s="366"/>
      <c r="V43" s="365"/>
      <c r="W43" s="366"/>
      <c r="X43" s="220">
        <f t="shared" si="0"/>
        <v>0</v>
      </c>
      <c r="Y43" s="220">
        <f t="shared" si="0"/>
        <v>0</v>
      </c>
      <c r="Z43" s="220">
        <f t="shared" si="1"/>
        <v>0</v>
      </c>
    </row>
    <row r="44" spans="1:26" s="95" customFormat="1" ht="24.9" customHeight="1" x14ac:dyDescent="0.2">
      <c r="A44" s="373" t="s">
        <v>74</v>
      </c>
      <c r="B44" s="365"/>
      <c r="C44" s="366"/>
      <c r="D44" s="365"/>
      <c r="E44" s="366"/>
      <c r="F44" s="365"/>
      <c r="G44" s="366"/>
      <c r="H44" s="365"/>
      <c r="I44" s="366"/>
      <c r="J44" s="365"/>
      <c r="K44" s="366"/>
      <c r="L44" s="365"/>
      <c r="M44" s="366"/>
      <c r="N44" s="365"/>
      <c r="O44" s="366"/>
      <c r="P44" s="365"/>
      <c r="Q44" s="366"/>
      <c r="R44" s="365"/>
      <c r="S44" s="366"/>
      <c r="T44" s="365"/>
      <c r="U44" s="366"/>
      <c r="V44" s="365"/>
      <c r="W44" s="366"/>
      <c r="X44" s="220">
        <f t="shared" si="0"/>
        <v>0</v>
      </c>
      <c r="Y44" s="220">
        <f t="shared" si="0"/>
        <v>0</v>
      </c>
      <c r="Z44" s="220">
        <f t="shared" si="1"/>
        <v>0</v>
      </c>
    </row>
    <row r="45" spans="1:26" s="95" customFormat="1" ht="24.9" customHeight="1" x14ac:dyDescent="0.2">
      <c r="A45" s="373" t="s">
        <v>425</v>
      </c>
      <c r="B45" s="365"/>
      <c r="C45" s="366"/>
      <c r="D45" s="365"/>
      <c r="E45" s="366"/>
      <c r="F45" s="365"/>
      <c r="G45" s="366"/>
      <c r="H45" s="365"/>
      <c r="I45" s="366"/>
      <c r="J45" s="365"/>
      <c r="K45" s="366"/>
      <c r="L45" s="365"/>
      <c r="M45" s="366"/>
      <c r="N45" s="365"/>
      <c r="O45" s="366"/>
      <c r="P45" s="365"/>
      <c r="Q45" s="366"/>
      <c r="R45" s="365"/>
      <c r="S45" s="366"/>
      <c r="T45" s="365"/>
      <c r="U45" s="366"/>
      <c r="V45" s="365"/>
      <c r="W45" s="366"/>
      <c r="X45" s="220">
        <f t="shared" si="0"/>
        <v>0</v>
      </c>
      <c r="Y45" s="220">
        <f t="shared" si="0"/>
        <v>0</v>
      </c>
      <c r="Z45" s="220">
        <f t="shared" si="1"/>
        <v>0</v>
      </c>
    </row>
    <row r="46" spans="1:26" s="95" customFormat="1" ht="24.9" customHeight="1" x14ac:dyDescent="0.2">
      <c r="A46" s="373" t="s">
        <v>75</v>
      </c>
      <c r="B46" s="365"/>
      <c r="C46" s="366"/>
      <c r="D46" s="365"/>
      <c r="E46" s="366"/>
      <c r="F46" s="365"/>
      <c r="G46" s="366"/>
      <c r="H46" s="365"/>
      <c r="I46" s="366"/>
      <c r="J46" s="365"/>
      <c r="K46" s="366"/>
      <c r="L46" s="365"/>
      <c r="M46" s="366"/>
      <c r="N46" s="365"/>
      <c r="O46" s="366"/>
      <c r="P46" s="365"/>
      <c r="Q46" s="366"/>
      <c r="R46" s="365"/>
      <c r="S46" s="366"/>
      <c r="T46" s="365"/>
      <c r="U46" s="366"/>
      <c r="V46" s="365"/>
      <c r="W46" s="366"/>
      <c r="X46" s="220">
        <f t="shared" si="0"/>
        <v>0</v>
      </c>
      <c r="Y46" s="220">
        <f t="shared" si="0"/>
        <v>0</v>
      </c>
      <c r="Z46" s="220">
        <f t="shared" si="1"/>
        <v>0</v>
      </c>
    </row>
    <row r="47" spans="1:26" s="95" customFormat="1" ht="24.9" customHeight="1" x14ac:dyDescent="0.2">
      <c r="A47" s="373" t="s">
        <v>76</v>
      </c>
      <c r="B47" s="367"/>
      <c r="C47" s="368"/>
      <c r="D47" s="367"/>
      <c r="E47" s="368"/>
      <c r="F47" s="367"/>
      <c r="G47" s="368"/>
      <c r="H47" s="367"/>
      <c r="I47" s="368"/>
      <c r="J47" s="367"/>
      <c r="K47" s="368"/>
      <c r="L47" s="367"/>
      <c r="M47" s="368"/>
      <c r="N47" s="367"/>
      <c r="O47" s="368"/>
      <c r="P47" s="367"/>
      <c r="Q47" s="368"/>
      <c r="R47" s="367"/>
      <c r="S47" s="368"/>
      <c r="T47" s="367"/>
      <c r="U47" s="368"/>
      <c r="V47" s="367"/>
      <c r="W47" s="368"/>
      <c r="X47" s="221">
        <f t="shared" si="0"/>
        <v>0</v>
      </c>
      <c r="Y47" s="221">
        <f t="shared" si="0"/>
        <v>0</v>
      </c>
      <c r="Z47" s="221">
        <f t="shared" si="1"/>
        <v>0</v>
      </c>
    </row>
    <row r="48" spans="1:26" s="95" customFormat="1" ht="15" customHeight="1" x14ac:dyDescent="0.2">
      <c r="A48" s="214" t="s">
        <v>77</v>
      </c>
      <c r="B48" s="273">
        <f>SUM(B4:B47)</f>
        <v>0</v>
      </c>
      <c r="C48" s="284">
        <f>SUM(C4:C47)</f>
        <v>0</v>
      </c>
      <c r="D48" s="273">
        <f>SUM(D4:D47)</f>
        <v>0</v>
      </c>
      <c r="E48" s="284">
        <f t="shared" ref="E48:W48" si="2">SUM(E4:E47)</f>
        <v>1</v>
      </c>
      <c r="F48" s="273">
        <f>SUM(F4:F47)</f>
        <v>0</v>
      </c>
      <c r="G48" s="284">
        <f t="shared" si="2"/>
        <v>0</v>
      </c>
      <c r="H48" s="273">
        <f>SUM(H4:H47)</f>
        <v>0</v>
      </c>
      <c r="I48" s="284">
        <f t="shared" si="2"/>
        <v>0</v>
      </c>
      <c r="J48" s="273">
        <f>SUM(J4:J47)</f>
        <v>0</v>
      </c>
      <c r="K48" s="284">
        <f t="shared" si="2"/>
        <v>0</v>
      </c>
      <c r="L48" s="273">
        <f>SUM(L4:L47)</f>
        <v>0</v>
      </c>
      <c r="M48" s="284">
        <f t="shared" si="2"/>
        <v>0</v>
      </c>
      <c r="N48" s="273">
        <f>SUM(N4:N47)</f>
        <v>0</v>
      </c>
      <c r="O48" s="284">
        <f t="shared" si="2"/>
        <v>0</v>
      </c>
      <c r="P48" s="273">
        <f>SUM(P4:P47)</f>
        <v>0</v>
      </c>
      <c r="Q48" s="284">
        <f t="shared" si="2"/>
        <v>0</v>
      </c>
      <c r="R48" s="273">
        <f>SUM(R4:R47)</f>
        <v>0</v>
      </c>
      <c r="S48" s="284">
        <f t="shared" si="2"/>
        <v>0</v>
      </c>
      <c r="T48" s="273">
        <f>SUM(T4:T47)</f>
        <v>0</v>
      </c>
      <c r="U48" s="284">
        <f t="shared" si="2"/>
        <v>0</v>
      </c>
      <c r="V48" s="273">
        <f>SUM(V4:V47)</f>
        <v>0</v>
      </c>
      <c r="W48" s="284">
        <f t="shared" si="2"/>
        <v>0</v>
      </c>
      <c r="X48" s="273">
        <f>SUM(X4:X47)</f>
        <v>0</v>
      </c>
      <c r="Y48" s="273">
        <f>SUM(Y4:Y47)</f>
        <v>1</v>
      </c>
      <c r="Z48" s="284">
        <f>SUM(Z4:Z47)</f>
        <v>1</v>
      </c>
    </row>
    <row r="49" spans="1:26" s="95" customFormat="1" ht="9.9" customHeight="1" x14ac:dyDescent="0.2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4"/>
      <c r="C50" s="384"/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499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4"/>
      <c r="I52" s="374"/>
      <c r="J52" s="374"/>
      <c r="K52" s="374"/>
      <c r="L52" s="374"/>
      <c r="M52" s="374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" customHeight="1" x14ac:dyDescent="0.3">
      <c r="A54" s="528" t="s">
        <v>427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algorithmName="SHA-512" hashValue="XUxOQVfA3ghahcp29CdWv3dP/FKv5NH3Mcv/uGYm+kcT6Cc83/mFNnohEVMvXUR01Bjc3uyj6Fp7rWpNuRBYFw==" saltValue="jzcdCbb4akinYYVU46d+/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R40" activePane="bottomRight" state="frozen"/>
      <selection pane="topRight"/>
      <selection pane="bottomLeft"/>
      <selection pane="bottomRight" activeCell="G21" sqref="G21"/>
    </sheetView>
  </sheetViews>
  <sheetFormatPr defaultColWidth="9.109375" defaultRowHeight="14.4" x14ac:dyDescent="0.35"/>
  <cols>
    <col min="1" max="1" width="30.6640625" style="110" customWidth="1"/>
    <col min="2" max="29" width="8.6640625" style="110" customWidth="1"/>
    <col min="30" max="31" width="8.6640625" style="92" customWidth="1"/>
    <col min="32" max="32" width="8.6640625" style="110" customWidth="1"/>
    <col min="33" max="16384" width="9.109375" style="110"/>
  </cols>
  <sheetData>
    <row r="1" spans="1:32" s="104" customFormat="1" ht="30" customHeight="1" x14ac:dyDescent="0.25">
      <c r="A1" s="545" t="s">
        <v>163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</row>
    <row r="2" spans="1:32" s="105" customFormat="1" ht="39.9" customHeight="1" x14ac:dyDescent="0.2">
      <c r="A2" s="537" t="s">
        <v>154</v>
      </c>
      <c r="B2" s="537" t="s">
        <v>155</v>
      </c>
      <c r="C2" s="537"/>
      <c r="D2" s="537" t="s">
        <v>164</v>
      </c>
      <c r="E2" s="537"/>
      <c r="F2" s="537" t="s">
        <v>165</v>
      </c>
      <c r="G2" s="537"/>
      <c r="H2" s="537" t="s">
        <v>166</v>
      </c>
      <c r="I2" s="537"/>
      <c r="J2" s="537" t="s">
        <v>158</v>
      </c>
      <c r="K2" s="537"/>
      <c r="L2" s="537" t="s">
        <v>167</v>
      </c>
      <c r="M2" s="537"/>
      <c r="N2" s="537" t="s">
        <v>168</v>
      </c>
      <c r="O2" s="537"/>
      <c r="P2" s="537" t="s">
        <v>169</v>
      </c>
      <c r="Q2" s="537"/>
      <c r="R2" s="537" t="s">
        <v>170</v>
      </c>
      <c r="S2" s="537"/>
      <c r="T2" s="537" t="s">
        <v>171</v>
      </c>
      <c r="U2" s="537"/>
      <c r="V2" s="537" t="s">
        <v>172</v>
      </c>
      <c r="W2" s="537"/>
      <c r="X2" s="537" t="s">
        <v>491</v>
      </c>
      <c r="Y2" s="537"/>
      <c r="Z2" s="537" t="s">
        <v>406</v>
      </c>
      <c r="AA2" s="537"/>
      <c r="AB2" s="537" t="s">
        <v>173</v>
      </c>
      <c r="AC2" s="537"/>
      <c r="AD2" s="537" t="s">
        <v>41</v>
      </c>
      <c r="AE2" s="537"/>
      <c r="AF2" s="537" t="s">
        <v>77</v>
      </c>
    </row>
    <row r="3" spans="1:32" s="105" customFormat="1" ht="15" customHeight="1" x14ac:dyDescent="0.2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7"/>
    </row>
    <row r="4" spans="1:32" s="105" customFormat="1" ht="24.9" customHeight="1" x14ac:dyDescent="0.2">
      <c r="A4" s="373" t="s">
        <v>44</v>
      </c>
      <c r="B4" s="311"/>
      <c r="C4" s="35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311"/>
      <c r="U4" s="356"/>
      <c r="V4" s="311"/>
      <c r="W4" s="356"/>
      <c r="X4" s="311"/>
      <c r="Y4" s="356"/>
      <c r="Z4" s="311"/>
      <c r="AA4" s="356"/>
      <c r="AB4" s="311"/>
      <c r="AC4" s="356"/>
      <c r="AD4" s="222">
        <f>B4+D4+F4+H4+J4+L4+N4+P4+R4+T4+V4+X4+Z4+AB4</f>
        <v>0</v>
      </c>
      <c r="AE4" s="222">
        <f>C4+E4+G4+I4+K4+M4+O4+Q4+S4+U4+W4+Y4+AA4+AC4</f>
        <v>0</v>
      </c>
      <c r="AF4" s="222">
        <f>AD4+AE4</f>
        <v>0</v>
      </c>
    </row>
    <row r="5" spans="1:32" s="105" customFormat="1" ht="24.9" customHeight="1" x14ac:dyDescent="0.2">
      <c r="A5" s="373" t="s">
        <v>414</v>
      </c>
      <c r="B5" s="313"/>
      <c r="C5" s="357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313"/>
      <c r="U5" s="357"/>
      <c r="V5" s="313"/>
      <c r="W5" s="357"/>
      <c r="X5" s="313"/>
      <c r="Y5" s="357"/>
      <c r="Z5" s="313"/>
      <c r="AA5" s="357"/>
      <c r="AB5" s="313"/>
      <c r="AC5" s="357"/>
      <c r="AD5" s="224">
        <f t="shared" ref="AD5:AE47" si="0">B5+D5+F5+H5+J5+L5+N5+P5+R5+T5+V5+X5+Z5+AB5</f>
        <v>0</v>
      </c>
      <c r="AE5" s="224">
        <f t="shared" si="0"/>
        <v>0</v>
      </c>
      <c r="AF5" s="224">
        <f t="shared" ref="AF5:AF47" si="1">AD5+AE5</f>
        <v>0</v>
      </c>
    </row>
    <row r="6" spans="1:32" s="105" customFormat="1" ht="24.9" customHeight="1" x14ac:dyDescent="0.2">
      <c r="A6" s="373" t="s">
        <v>415</v>
      </c>
      <c r="B6" s="313"/>
      <c r="C6" s="357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313"/>
      <c r="U6" s="357"/>
      <c r="V6" s="313"/>
      <c r="W6" s="357"/>
      <c r="X6" s="313"/>
      <c r="Y6" s="357"/>
      <c r="Z6" s="313"/>
      <c r="AA6" s="357"/>
      <c r="AB6" s="313"/>
      <c r="AC6" s="357"/>
      <c r="AD6" s="224">
        <f t="shared" si="0"/>
        <v>0</v>
      </c>
      <c r="AE6" s="224">
        <f t="shared" si="0"/>
        <v>0</v>
      </c>
      <c r="AF6" s="224">
        <f t="shared" si="1"/>
        <v>0</v>
      </c>
    </row>
    <row r="7" spans="1:32" s="105" customFormat="1" ht="24.9" customHeight="1" x14ac:dyDescent="0.2">
      <c r="A7" s="373" t="s">
        <v>416</v>
      </c>
      <c r="B7" s="313"/>
      <c r="C7" s="357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313"/>
      <c r="U7" s="357"/>
      <c r="V7" s="313"/>
      <c r="W7" s="357"/>
      <c r="X7" s="313"/>
      <c r="Y7" s="357"/>
      <c r="Z7" s="313"/>
      <c r="AA7" s="357"/>
      <c r="AB7" s="313"/>
      <c r="AC7" s="357"/>
      <c r="AD7" s="224">
        <f t="shared" si="0"/>
        <v>0</v>
      </c>
      <c r="AE7" s="224">
        <f t="shared" si="0"/>
        <v>0</v>
      </c>
      <c r="AF7" s="224">
        <f t="shared" si="1"/>
        <v>0</v>
      </c>
    </row>
    <row r="8" spans="1:32" s="105" customFormat="1" ht="24.9" customHeight="1" x14ac:dyDescent="0.2">
      <c r="A8" s="373" t="s">
        <v>417</v>
      </c>
      <c r="B8" s="313"/>
      <c r="C8" s="357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/>
      <c r="Q8" s="357"/>
      <c r="R8" s="313"/>
      <c r="S8" s="357"/>
      <c r="T8" s="313"/>
      <c r="U8" s="357"/>
      <c r="V8" s="313"/>
      <c r="W8" s="357"/>
      <c r="X8" s="313"/>
      <c r="Y8" s="357"/>
      <c r="Z8" s="313"/>
      <c r="AA8" s="357"/>
      <c r="AB8" s="313"/>
      <c r="AC8" s="357"/>
      <c r="AD8" s="224">
        <f t="shared" si="0"/>
        <v>0</v>
      </c>
      <c r="AE8" s="224">
        <f t="shared" si="0"/>
        <v>0</v>
      </c>
      <c r="AF8" s="224">
        <f t="shared" si="1"/>
        <v>0</v>
      </c>
    </row>
    <row r="9" spans="1:32" s="105" customFormat="1" ht="24.9" customHeight="1" x14ac:dyDescent="0.2">
      <c r="A9" s="373" t="s">
        <v>418</v>
      </c>
      <c r="B9" s="313"/>
      <c r="C9" s="357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/>
      <c r="Q9" s="357"/>
      <c r="R9" s="313"/>
      <c r="S9" s="357"/>
      <c r="T9" s="313"/>
      <c r="U9" s="357"/>
      <c r="V9" s="313"/>
      <c r="W9" s="357"/>
      <c r="X9" s="313"/>
      <c r="Y9" s="357"/>
      <c r="Z9" s="313"/>
      <c r="AA9" s="357"/>
      <c r="AB9" s="313"/>
      <c r="AC9" s="357"/>
      <c r="AD9" s="224">
        <f t="shared" si="0"/>
        <v>0</v>
      </c>
      <c r="AE9" s="224">
        <f t="shared" si="0"/>
        <v>0</v>
      </c>
      <c r="AF9" s="224">
        <f t="shared" si="1"/>
        <v>0</v>
      </c>
    </row>
    <row r="10" spans="1:32" s="105" customFormat="1" ht="24.9" customHeight="1" x14ac:dyDescent="0.2">
      <c r="A10" s="373" t="s">
        <v>45</v>
      </c>
      <c r="B10" s="313"/>
      <c r="C10" s="357"/>
      <c r="D10" s="313"/>
      <c r="E10" s="357"/>
      <c r="F10" s="313"/>
      <c r="G10" s="357"/>
      <c r="H10" s="313"/>
      <c r="I10" s="357"/>
      <c r="J10" s="313"/>
      <c r="K10" s="357"/>
      <c r="L10" s="313"/>
      <c r="M10" s="357"/>
      <c r="N10" s="313"/>
      <c r="O10" s="357"/>
      <c r="P10" s="313"/>
      <c r="Q10" s="357"/>
      <c r="R10" s="313"/>
      <c r="S10" s="357"/>
      <c r="T10" s="313"/>
      <c r="U10" s="357"/>
      <c r="V10" s="313"/>
      <c r="W10" s="357"/>
      <c r="X10" s="313"/>
      <c r="Y10" s="357"/>
      <c r="Z10" s="313"/>
      <c r="AA10" s="357"/>
      <c r="AB10" s="313"/>
      <c r="AC10" s="357"/>
      <c r="AD10" s="224">
        <f t="shared" si="0"/>
        <v>0</v>
      </c>
      <c r="AE10" s="224">
        <f t="shared" si="0"/>
        <v>0</v>
      </c>
      <c r="AF10" s="224">
        <f t="shared" si="1"/>
        <v>0</v>
      </c>
    </row>
    <row r="11" spans="1:32" s="105" customFormat="1" ht="24.9" customHeight="1" x14ac:dyDescent="0.2">
      <c r="A11" s="373" t="s">
        <v>46</v>
      </c>
      <c r="B11" s="313"/>
      <c r="C11" s="357"/>
      <c r="D11" s="313"/>
      <c r="E11" s="357"/>
      <c r="F11" s="313"/>
      <c r="G11" s="357"/>
      <c r="H11" s="313"/>
      <c r="I11" s="357"/>
      <c r="J11" s="313"/>
      <c r="K11" s="357"/>
      <c r="L11" s="313"/>
      <c r="M11" s="357"/>
      <c r="N11" s="313"/>
      <c r="O11" s="357"/>
      <c r="P11" s="313"/>
      <c r="Q11" s="357"/>
      <c r="R11" s="313"/>
      <c r="S11" s="357"/>
      <c r="T11" s="313"/>
      <c r="U11" s="357"/>
      <c r="V11" s="313"/>
      <c r="W11" s="357"/>
      <c r="X11" s="313"/>
      <c r="Y11" s="357"/>
      <c r="Z11" s="313"/>
      <c r="AA11" s="357"/>
      <c r="AB11" s="313"/>
      <c r="AC11" s="357"/>
      <c r="AD11" s="224">
        <f t="shared" si="0"/>
        <v>0</v>
      </c>
      <c r="AE11" s="224">
        <f t="shared" si="0"/>
        <v>0</v>
      </c>
      <c r="AF11" s="224">
        <f t="shared" si="1"/>
        <v>0</v>
      </c>
    </row>
    <row r="12" spans="1:32" s="105" customFormat="1" ht="24.9" customHeight="1" x14ac:dyDescent="0.2">
      <c r="A12" s="373" t="s">
        <v>47</v>
      </c>
      <c r="B12" s="313"/>
      <c r="C12" s="357"/>
      <c r="D12" s="313"/>
      <c r="E12" s="357"/>
      <c r="F12" s="313"/>
      <c r="G12" s="357"/>
      <c r="H12" s="313"/>
      <c r="I12" s="357"/>
      <c r="J12" s="313"/>
      <c r="K12" s="357"/>
      <c r="L12" s="313"/>
      <c r="M12" s="357"/>
      <c r="N12" s="313"/>
      <c r="O12" s="357"/>
      <c r="P12" s="313"/>
      <c r="Q12" s="357"/>
      <c r="R12" s="313"/>
      <c r="S12" s="357"/>
      <c r="T12" s="313"/>
      <c r="U12" s="357"/>
      <c r="V12" s="313"/>
      <c r="W12" s="357"/>
      <c r="X12" s="313"/>
      <c r="Y12" s="357"/>
      <c r="Z12" s="313"/>
      <c r="AA12" s="357"/>
      <c r="AB12" s="313"/>
      <c r="AC12" s="357"/>
      <c r="AD12" s="224">
        <f t="shared" si="0"/>
        <v>0</v>
      </c>
      <c r="AE12" s="224">
        <f t="shared" si="0"/>
        <v>0</v>
      </c>
      <c r="AF12" s="224">
        <f t="shared" si="1"/>
        <v>0</v>
      </c>
    </row>
    <row r="13" spans="1:32" s="105" customFormat="1" ht="24.9" customHeight="1" x14ac:dyDescent="0.2">
      <c r="A13" s="373" t="s">
        <v>48</v>
      </c>
      <c r="B13" s="313"/>
      <c r="C13" s="357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313"/>
      <c r="U13" s="357"/>
      <c r="V13" s="313"/>
      <c r="W13" s="357"/>
      <c r="X13" s="313"/>
      <c r="Y13" s="357"/>
      <c r="Z13" s="313"/>
      <c r="AA13" s="357"/>
      <c r="AB13" s="313"/>
      <c r="AC13" s="357"/>
      <c r="AD13" s="224">
        <f t="shared" si="0"/>
        <v>0</v>
      </c>
      <c r="AE13" s="224">
        <f t="shared" si="0"/>
        <v>0</v>
      </c>
      <c r="AF13" s="224">
        <f t="shared" si="1"/>
        <v>0</v>
      </c>
    </row>
    <row r="14" spans="1:32" s="105" customFormat="1" ht="24.9" customHeight="1" x14ac:dyDescent="0.2">
      <c r="A14" s="373" t="s">
        <v>49</v>
      </c>
      <c r="B14" s="313"/>
      <c r="C14" s="357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313"/>
      <c r="Q14" s="357"/>
      <c r="R14" s="313"/>
      <c r="S14" s="357"/>
      <c r="T14" s="313"/>
      <c r="U14" s="357"/>
      <c r="V14" s="313"/>
      <c r="W14" s="357"/>
      <c r="X14" s="313"/>
      <c r="Y14" s="357"/>
      <c r="Z14" s="313"/>
      <c r="AA14" s="357"/>
      <c r="AB14" s="313"/>
      <c r="AC14" s="357"/>
      <c r="AD14" s="224">
        <f t="shared" si="0"/>
        <v>0</v>
      </c>
      <c r="AE14" s="224">
        <f t="shared" si="0"/>
        <v>0</v>
      </c>
      <c r="AF14" s="224">
        <f t="shared" si="1"/>
        <v>0</v>
      </c>
    </row>
    <row r="15" spans="1:32" s="105" customFormat="1" ht="24.9" customHeight="1" x14ac:dyDescent="0.2">
      <c r="A15" s="373" t="s">
        <v>50</v>
      </c>
      <c r="B15" s="313"/>
      <c r="C15" s="357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313"/>
      <c r="U15" s="357"/>
      <c r="V15" s="313"/>
      <c r="W15" s="357"/>
      <c r="X15" s="313"/>
      <c r="Y15" s="357"/>
      <c r="Z15" s="313"/>
      <c r="AA15" s="357"/>
      <c r="AB15" s="313"/>
      <c r="AC15" s="357"/>
      <c r="AD15" s="224">
        <f t="shared" si="0"/>
        <v>0</v>
      </c>
      <c r="AE15" s="224">
        <f t="shared" si="0"/>
        <v>0</v>
      </c>
      <c r="AF15" s="224">
        <f t="shared" si="1"/>
        <v>0</v>
      </c>
    </row>
    <row r="16" spans="1:32" s="105" customFormat="1" ht="24.9" customHeight="1" x14ac:dyDescent="0.2">
      <c r="A16" s="373" t="s">
        <v>51</v>
      </c>
      <c r="B16" s="313"/>
      <c r="C16" s="357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313"/>
      <c r="U16" s="357"/>
      <c r="V16" s="313"/>
      <c r="W16" s="357"/>
      <c r="X16" s="313"/>
      <c r="Y16" s="357"/>
      <c r="Z16" s="313"/>
      <c r="AA16" s="357"/>
      <c r="AB16" s="313"/>
      <c r="AC16" s="357"/>
      <c r="AD16" s="224">
        <f t="shared" si="0"/>
        <v>0</v>
      </c>
      <c r="AE16" s="224">
        <f t="shared" si="0"/>
        <v>0</v>
      </c>
      <c r="AF16" s="224">
        <f t="shared" si="1"/>
        <v>0</v>
      </c>
    </row>
    <row r="17" spans="1:32" s="105" customFormat="1" ht="24.9" customHeight="1" x14ac:dyDescent="0.2">
      <c r="A17" s="373" t="s">
        <v>509</v>
      </c>
      <c r="B17" s="313"/>
      <c r="C17" s="357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313"/>
      <c r="U17" s="357"/>
      <c r="V17" s="313"/>
      <c r="W17" s="357"/>
      <c r="X17" s="313"/>
      <c r="Y17" s="357"/>
      <c r="Z17" s="313"/>
      <c r="AA17" s="357"/>
      <c r="AB17" s="313"/>
      <c r="AC17" s="357"/>
      <c r="AD17" s="224">
        <f t="shared" si="0"/>
        <v>0</v>
      </c>
      <c r="AE17" s="224">
        <f t="shared" si="0"/>
        <v>0</v>
      </c>
      <c r="AF17" s="224">
        <f t="shared" si="1"/>
        <v>0</v>
      </c>
    </row>
    <row r="18" spans="1:32" s="105" customFormat="1" ht="24.9" customHeight="1" x14ac:dyDescent="0.2">
      <c r="A18" s="373" t="s">
        <v>54</v>
      </c>
      <c r="B18" s="313"/>
      <c r="C18" s="357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313"/>
      <c r="U18" s="357"/>
      <c r="V18" s="313"/>
      <c r="W18" s="357"/>
      <c r="X18" s="313"/>
      <c r="Y18" s="357"/>
      <c r="Z18" s="313"/>
      <c r="AA18" s="357"/>
      <c r="AB18" s="313"/>
      <c r="AC18" s="357"/>
      <c r="AD18" s="224">
        <f t="shared" si="0"/>
        <v>0</v>
      </c>
      <c r="AE18" s="224">
        <f t="shared" si="0"/>
        <v>0</v>
      </c>
      <c r="AF18" s="224">
        <f t="shared" si="1"/>
        <v>0</v>
      </c>
    </row>
    <row r="19" spans="1:32" s="105" customFormat="1" ht="24.9" customHeight="1" x14ac:dyDescent="0.2">
      <c r="A19" s="373" t="s">
        <v>55</v>
      </c>
      <c r="B19" s="313"/>
      <c r="C19" s="357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313"/>
      <c r="U19" s="357"/>
      <c r="V19" s="313"/>
      <c r="W19" s="357"/>
      <c r="X19" s="313"/>
      <c r="Y19" s="357"/>
      <c r="Z19" s="313"/>
      <c r="AA19" s="357"/>
      <c r="AB19" s="313"/>
      <c r="AC19" s="357"/>
      <c r="AD19" s="224">
        <f t="shared" si="0"/>
        <v>0</v>
      </c>
      <c r="AE19" s="224">
        <f t="shared" si="0"/>
        <v>0</v>
      </c>
      <c r="AF19" s="224">
        <f t="shared" si="1"/>
        <v>0</v>
      </c>
    </row>
    <row r="20" spans="1:32" s="105" customFormat="1" ht="24.9" customHeight="1" x14ac:dyDescent="0.2">
      <c r="A20" s="373" t="s">
        <v>56</v>
      </c>
      <c r="B20" s="313"/>
      <c r="C20" s="357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313"/>
      <c r="U20" s="357"/>
      <c r="V20" s="313"/>
      <c r="W20" s="357"/>
      <c r="X20" s="313"/>
      <c r="Y20" s="357"/>
      <c r="Z20" s="313"/>
      <c r="AA20" s="357"/>
      <c r="AB20" s="313"/>
      <c r="AC20" s="357"/>
      <c r="AD20" s="224">
        <f t="shared" si="0"/>
        <v>0</v>
      </c>
      <c r="AE20" s="224">
        <f t="shared" si="0"/>
        <v>0</v>
      </c>
      <c r="AF20" s="224">
        <f t="shared" si="1"/>
        <v>0</v>
      </c>
    </row>
    <row r="21" spans="1:32" s="105" customFormat="1" ht="24.9" customHeight="1" x14ac:dyDescent="0.2">
      <c r="A21" s="373" t="s">
        <v>57</v>
      </c>
      <c r="B21" s="313"/>
      <c r="C21" s="357"/>
      <c r="D21" s="313">
        <v>36</v>
      </c>
      <c r="E21" s="357">
        <v>43</v>
      </c>
      <c r="F21" s="313"/>
      <c r="G21" s="357">
        <v>1</v>
      </c>
      <c r="H21" s="313"/>
      <c r="I21" s="357"/>
      <c r="J21" s="313"/>
      <c r="K21" s="357"/>
      <c r="L21" s="313"/>
      <c r="M21" s="357"/>
      <c r="N21" s="313"/>
      <c r="O21" s="357"/>
      <c r="P21" s="313"/>
      <c r="Q21" s="357"/>
      <c r="R21" s="313"/>
      <c r="S21" s="357"/>
      <c r="T21" s="313"/>
      <c r="U21" s="357"/>
      <c r="V21" s="313"/>
      <c r="W21" s="357"/>
      <c r="X21" s="313"/>
      <c r="Y21" s="357"/>
      <c r="Z21" s="313"/>
      <c r="AA21" s="357"/>
      <c r="AB21" s="313"/>
      <c r="AC21" s="357"/>
      <c r="AD21" s="224">
        <f t="shared" si="0"/>
        <v>36</v>
      </c>
      <c r="AE21" s="224">
        <f t="shared" si="0"/>
        <v>44</v>
      </c>
      <c r="AF21" s="224">
        <f t="shared" si="1"/>
        <v>80</v>
      </c>
    </row>
    <row r="22" spans="1:32" s="105" customFormat="1" ht="24.9" customHeight="1" x14ac:dyDescent="0.2">
      <c r="A22" s="373" t="s">
        <v>58</v>
      </c>
      <c r="B22" s="313"/>
      <c r="C22" s="357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313"/>
      <c r="U22" s="357"/>
      <c r="V22" s="313"/>
      <c r="W22" s="357"/>
      <c r="X22" s="313"/>
      <c r="Y22" s="357"/>
      <c r="Z22" s="313"/>
      <c r="AA22" s="357"/>
      <c r="AB22" s="313"/>
      <c r="AC22" s="357"/>
      <c r="AD22" s="224">
        <f t="shared" si="0"/>
        <v>0</v>
      </c>
      <c r="AE22" s="224">
        <f t="shared" si="0"/>
        <v>0</v>
      </c>
      <c r="AF22" s="224">
        <f t="shared" si="1"/>
        <v>0</v>
      </c>
    </row>
    <row r="23" spans="1:32" s="105" customFormat="1" ht="24.9" customHeight="1" x14ac:dyDescent="0.2">
      <c r="A23" s="373" t="s">
        <v>59</v>
      </c>
      <c r="B23" s="313"/>
      <c r="C23" s="357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313"/>
      <c r="U23" s="357"/>
      <c r="V23" s="313"/>
      <c r="W23" s="357"/>
      <c r="X23" s="313"/>
      <c r="Y23" s="357"/>
      <c r="Z23" s="313"/>
      <c r="AA23" s="357"/>
      <c r="AB23" s="313"/>
      <c r="AC23" s="357"/>
      <c r="AD23" s="224">
        <f t="shared" si="0"/>
        <v>0</v>
      </c>
      <c r="AE23" s="224">
        <f t="shared" si="0"/>
        <v>0</v>
      </c>
      <c r="AF23" s="224">
        <f t="shared" si="1"/>
        <v>0</v>
      </c>
    </row>
    <row r="24" spans="1:32" s="105" customFormat="1" ht="24.9" customHeight="1" x14ac:dyDescent="0.2">
      <c r="A24" s="373" t="s">
        <v>60</v>
      </c>
      <c r="B24" s="313"/>
      <c r="C24" s="357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313"/>
      <c r="U24" s="357"/>
      <c r="V24" s="313"/>
      <c r="W24" s="357"/>
      <c r="X24" s="313"/>
      <c r="Y24" s="357"/>
      <c r="Z24" s="313"/>
      <c r="AA24" s="357"/>
      <c r="AB24" s="313"/>
      <c r="AC24" s="357"/>
      <c r="AD24" s="224">
        <f t="shared" si="0"/>
        <v>0</v>
      </c>
      <c r="AE24" s="224">
        <f t="shared" si="0"/>
        <v>0</v>
      </c>
      <c r="AF24" s="224">
        <f t="shared" si="1"/>
        <v>0</v>
      </c>
    </row>
    <row r="25" spans="1:32" s="105" customFormat="1" ht="24.9" customHeight="1" x14ac:dyDescent="0.2">
      <c r="A25" s="373" t="s">
        <v>61</v>
      </c>
      <c r="B25" s="313"/>
      <c r="C25" s="357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313"/>
      <c r="U25" s="357"/>
      <c r="V25" s="313"/>
      <c r="W25" s="357"/>
      <c r="X25" s="313"/>
      <c r="Y25" s="357"/>
      <c r="Z25" s="313"/>
      <c r="AA25" s="357"/>
      <c r="AB25" s="313"/>
      <c r="AC25" s="357"/>
      <c r="AD25" s="224">
        <f t="shared" si="0"/>
        <v>0</v>
      </c>
      <c r="AE25" s="224">
        <f t="shared" si="0"/>
        <v>0</v>
      </c>
      <c r="AF25" s="224">
        <f t="shared" si="1"/>
        <v>0</v>
      </c>
    </row>
    <row r="26" spans="1:32" s="105" customFormat="1" ht="24.9" customHeight="1" x14ac:dyDescent="0.2">
      <c r="A26" s="373" t="s">
        <v>62</v>
      </c>
      <c r="B26" s="313"/>
      <c r="C26" s="357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313"/>
      <c r="U26" s="357"/>
      <c r="V26" s="313"/>
      <c r="W26" s="357"/>
      <c r="X26" s="313"/>
      <c r="Y26" s="357"/>
      <c r="Z26" s="313"/>
      <c r="AA26" s="357"/>
      <c r="AB26" s="313"/>
      <c r="AC26" s="357"/>
      <c r="AD26" s="224">
        <f t="shared" si="0"/>
        <v>0</v>
      </c>
      <c r="AE26" s="224">
        <f t="shared" si="0"/>
        <v>0</v>
      </c>
      <c r="AF26" s="224">
        <f t="shared" si="1"/>
        <v>0</v>
      </c>
    </row>
    <row r="27" spans="1:32" s="105" customFormat="1" ht="24.9" customHeight="1" x14ac:dyDescent="0.2">
      <c r="A27" s="373" t="s">
        <v>63</v>
      </c>
      <c r="B27" s="313"/>
      <c r="C27" s="357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313"/>
      <c r="U27" s="357"/>
      <c r="V27" s="313"/>
      <c r="W27" s="357"/>
      <c r="X27" s="313"/>
      <c r="Y27" s="357"/>
      <c r="Z27" s="313"/>
      <c r="AA27" s="357"/>
      <c r="AB27" s="313"/>
      <c r="AC27" s="357"/>
      <c r="AD27" s="224">
        <f t="shared" si="0"/>
        <v>0</v>
      </c>
      <c r="AE27" s="224">
        <f t="shared" si="0"/>
        <v>0</v>
      </c>
      <c r="AF27" s="224">
        <f t="shared" si="1"/>
        <v>0</v>
      </c>
    </row>
    <row r="28" spans="1:32" s="105" customFormat="1" ht="24.9" customHeight="1" x14ac:dyDescent="0.2">
      <c r="A28" s="373" t="s">
        <v>64</v>
      </c>
      <c r="B28" s="313"/>
      <c r="C28" s="357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313"/>
      <c r="U28" s="357"/>
      <c r="V28" s="313"/>
      <c r="W28" s="357"/>
      <c r="X28" s="313"/>
      <c r="Y28" s="357"/>
      <c r="Z28" s="313"/>
      <c r="AA28" s="357"/>
      <c r="AB28" s="313"/>
      <c r="AC28" s="357"/>
      <c r="AD28" s="224">
        <f t="shared" si="0"/>
        <v>0</v>
      </c>
      <c r="AE28" s="224">
        <f t="shared" si="0"/>
        <v>0</v>
      </c>
      <c r="AF28" s="224">
        <f t="shared" si="1"/>
        <v>0</v>
      </c>
    </row>
    <row r="29" spans="1:32" s="105" customFormat="1" ht="24.9" customHeight="1" x14ac:dyDescent="0.2">
      <c r="A29" s="373" t="s">
        <v>65</v>
      </c>
      <c r="B29" s="313"/>
      <c r="C29" s="357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313"/>
      <c r="U29" s="357"/>
      <c r="V29" s="313"/>
      <c r="W29" s="357"/>
      <c r="X29" s="313"/>
      <c r="Y29" s="357"/>
      <c r="Z29" s="313"/>
      <c r="AA29" s="357"/>
      <c r="AB29" s="313"/>
      <c r="AC29" s="357"/>
      <c r="AD29" s="224">
        <f t="shared" si="0"/>
        <v>0</v>
      </c>
      <c r="AE29" s="224">
        <f t="shared" si="0"/>
        <v>0</v>
      </c>
      <c r="AF29" s="224">
        <f t="shared" si="1"/>
        <v>0</v>
      </c>
    </row>
    <row r="30" spans="1:32" s="105" customFormat="1" ht="24.9" customHeight="1" x14ac:dyDescent="0.2">
      <c r="A30" s="373" t="s">
        <v>66</v>
      </c>
      <c r="B30" s="313"/>
      <c r="C30" s="357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313"/>
      <c r="U30" s="357"/>
      <c r="V30" s="313"/>
      <c r="W30" s="357"/>
      <c r="X30" s="313"/>
      <c r="Y30" s="357"/>
      <c r="Z30" s="313"/>
      <c r="AA30" s="357"/>
      <c r="AB30" s="313"/>
      <c r="AC30" s="357"/>
      <c r="AD30" s="224">
        <f t="shared" si="0"/>
        <v>0</v>
      </c>
      <c r="AE30" s="224">
        <f t="shared" si="0"/>
        <v>0</v>
      </c>
      <c r="AF30" s="224">
        <f t="shared" si="1"/>
        <v>0</v>
      </c>
    </row>
    <row r="31" spans="1:32" s="105" customFormat="1" ht="24.9" customHeight="1" x14ac:dyDescent="0.2">
      <c r="A31" s="373" t="s">
        <v>67</v>
      </c>
      <c r="B31" s="313"/>
      <c r="C31" s="357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313"/>
      <c r="U31" s="357"/>
      <c r="V31" s="313"/>
      <c r="W31" s="357"/>
      <c r="X31" s="313"/>
      <c r="Y31" s="357"/>
      <c r="Z31" s="313"/>
      <c r="AA31" s="357"/>
      <c r="AB31" s="313"/>
      <c r="AC31" s="357"/>
      <c r="AD31" s="224">
        <f t="shared" si="0"/>
        <v>0</v>
      </c>
      <c r="AE31" s="224">
        <f t="shared" si="0"/>
        <v>0</v>
      </c>
      <c r="AF31" s="224">
        <f t="shared" si="1"/>
        <v>0</v>
      </c>
    </row>
    <row r="32" spans="1:32" s="105" customFormat="1" ht="24.9" customHeight="1" x14ac:dyDescent="0.2">
      <c r="A32" s="373" t="s">
        <v>68</v>
      </c>
      <c r="B32" s="313"/>
      <c r="C32" s="357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313"/>
      <c r="U32" s="357"/>
      <c r="V32" s="313"/>
      <c r="W32" s="357"/>
      <c r="X32" s="313"/>
      <c r="Y32" s="357"/>
      <c r="Z32" s="313"/>
      <c r="AA32" s="357"/>
      <c r="AB32" s="313"/>
      <c r="AC32" s="357"/>
      <c r="AD32" s="224">
        <f t="shared" si="0"/>
        <v>0</v>
      </c>
      <c r="AE32" s="224">
        <f t="shared" si="0"/>
        <v>0</v>
      </c>
      <c r="AF32" s="224">
        <f t="shared" si="1"/>
        <v>0</v>
      </c>
    </row>
    <row r="33" spans="1:32" s="105" customFormat="1" ht="24.9" customHeight="1" x14ac:dyDescent="0.2">
      <c r="A33" s="373" t="s">
        <v>419</v>
      </c>
      <c r="B33" s="313"/>
      <c r="C33" s="357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313"/>
      <c r="U33" s="357"/>
      <c r="V33" s="313"/>
      <c r="W33" s="357"/>
      <c r="X33" s="313"/>
      <c r="Y33" s="357"/>
      <c r="Z33" s="313"/>
      <c r="AA33" s="357"/>
      <c r="AB33" s="313"/>
      <c r="AC33" s="357"/>
      <c r="AD33" s="224">
        <f t="shared" si="0"/>
        <v>0</v>
      </c>
      <c r="AE33" s="224">
        <f t="shared" si="0"/>
        <v>0</v>
      </c>
      <c r="AF33" s="224">
        <f t="shared" si="1"/>
        <v>0</v>
      </c>
    </row>
    <row r="34" spans="1:32" s="105" customFormat="1" ht="24.9" customHeight="1" x14ac:dyDescent="0.2">
      <c r="A34" s="373" t="s">
        <v>420</v>
      </c>
      <c r="B34" s="313"/>
      <c r="C34" s="357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313"/>
      <c r="U34" s="357"/>
      <c r="V34" s="313"/>
      <c r="W34" s="357"/>
      <c r="X34" s="313"/>
      <c r="Y34" s="357"/>
      <c r="Z34" s="313"/>
      <c r="AA34" s="357"/>
      <c r="AB34" s="313"/>
      <c r="AC34" s="357"/>
      <c r="AD34" s="224">
        <f t="shared" si="0"/>
        <v>0</v>
      </c>
      <c r="AE34" s="224">
        <f t="shared" si="0"/>
        <v>0</v>
      </c>
      <c r="AF34" s="224">
        <f t="shared" si="1"/>
        <v>0</v>
      </c>
    </row>
    <row r="35" spans="1:32" s="105" customFormat="1" ht="24.9" customHeight="1" x14ac:dyDescent="0.2">
      <c r="A35" s="373" t="s">
        <v>421</v>
      </c>
      <c r="B35" s="313"/>
      <c r="C35" s="357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313"/>
      <c r="U35" s="357"/>
      <c r="V35" s="313"/>
      <c r="W35" s="357"/>
      <c r="X35" s="313"/>
      <c r="Y35" s="357"/>
      <c r="Z35" s="313"/>
      <c r="AA35" s="357"/>
      <c r="AB35" s="313"/>
      <c r="AC35" s="357"/>
      <c r="AD35" s="224">
        <f t="shared" si="0"/>
        <v>0</v>
      </c>
      <c r="AE35" s="224">
        <f t="shared" si="0"/>
        <v>0</v>
      </c>
      <c r="AF35" s="224">
        <f t="shared" si="1"/>
        <v>0</v>
      </c>
    </row>
    <row r="36" spans="1:32" s="105" customFormat="1" ht="24.9" customHeight="1" x14ac:dyDescent="0.2">
      <c r="A36" s="373" t="s">
        <v>69</v>
      </c>
      <c r="B36" s="313"/>
      <c r="C36" s="357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313"/>
      <c r="U36" s="357"/>
      <c r="V36" s="313"/>
      <c r="W36" s="357"/>
      <c r="X36" s="313"/>
      <c r="Y36" s="357"/>
      <c r="Z36" s="313"/>
      <c r="AA36" s="357"/>
      <c r="AB36" s="313"/>
      <c r="AC36" s="357"/>
      <c r="AD36" s="224">
        <f t="shared" si="0"/>
        <v>0</v>
      </c>
      <c r="AE36" s="224">
        <f t="shared" si="0"/>
        <v>0</v>
      </c>
      <c r="AF36" s="224">
        <f t="shared" si="1"/>
        <v>0</v>
      </c>
    </row>
    <row r="37" spans="1:32" s="105" customFormat="1" ht="24.9" customHeight="1" x14ac:dyDescent="0.2">
      <c r="A37" s="373" t="s">
        <v>422</v>
      </c>
      <c r="B37" s="313"/>
      <c r="C37" s="357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313"/>
      <c r="U37" s="357"/>
      <c r="V37" s="313"/>
      <c r="W37" s="357"/>
      <c r="X37" s="313"/>
      <c r="Y37" s="357"/>
      <c r="Z37" s="313"/>
      <c r="AA37" s="357"/>
      <c r="AB37" s="313"/>
      <c r="AC37" s="357"/>
      <c r="AD37" s="224">
        <f t="shared" si="0"/>
        <v>0</v>
      </c>
      <c r="AE37" s="224">
        <f t="shared" si="0"/>
        <v>0</v>
      </c>
      <c r="AF37" s="224">
        <f t="shared" si="1"/>
        <v>0</v>
      </c>
    </row>
    <row r="38" spans="1:32" s="105" customFormat="1" ht="24.9" customHeight="1" x14ac:dyDescent="0.2">
      <c r="A38" s="373" t="s">
        <v>423</v>
      </c>
      <c r="B38" s="313"/>
      <c r="C38" s="357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313"/>
      <c r="U38" s="357"/>
      <c r="V38" s="313"/>
      <c r="W38" s="357"/>
      <c r="X38" s="313"/>
      <c r="Y38" s="357"/>
      <c r="Z38" s="313"/>
      <c r="AA38" s="357"/>
      <c r="AB38" s="313"/>
      <c r="AC38" s="357"/>
      <c r="AD38" s="224">
        <f t="shared" si="0"/>
        <v>0</v>
      </c>
      <c r="AE38" s="224">
        <f t="shared" si="0"/>
        <v>0</v>
      </c>
      <c r="AF38" s="224">
        <f t="shared" si="1"/>
        <v>0</v>
      </c>
    </row>
    <row r="39" spans="1:32" s="105" customFormat="1" ht="24.9" customHeight="1" x14ac:dyDescent="0.2">
      <c r="A39" s="373" t="s">
        <v>424</v>
      </c>
      <c r="B39" s="313"/>
      <c r="C39" s="357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313"/>
      <c r="U39" s="357"/>
      <c r="V39" s="313"/>
      <c r="W39" s="357"/>
      <c r="X39" s="313"/>
      <c r="Y39" s="357"/>
      <c r="Z39" s="313"/>
      <c r="AA39" s="357"/>
      <c r="AB39" s="313"/>
      <c r="AC39" s="357"/>
      <c r="AD39" s="224">
        <f t="shared" si="0"/>
        <v>0</v>
      </c>
      <c r="AE39" s="224">
        <f t="shared" si="0"/>
        <v>0</v>
      </c>
      <c r="AF39" s="224">
        <f t="shared" si="1"/>
        <v>0</v>
      </c>
    </row>
    <row r="40" spans="1:32" s="105" customFormat="1" ht="24.9" customHeight="1" x14ac:dyDescent="0.2">
      <c r="A40" s="373" t="s">
        <v>70</v>
      </c>
      <c r="B40" s="313"/>
      <c r="C40" s="357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313"/>
      <c r="U40" s="357"/>
      <c r="V40" s="313"/>
      <c r="W40" s="357"/>
      <c r="X40" s="313"/>
      <c r="Y40" s="357"/>
      <c r="Z40" s="313"/>
      <c r="AA40" s="357"/>
      <c r="AB40" s="313"/>
      <c r="AC40" s="357"/>
      <c r="AD40" s="224">
        <f t="shared" si="0"/>
        <v>0</v>
      </c>
      <c r="AE40" s="224">
        <f t="shared" si="0"/>
        <v>0</v>
      </c>
      <c r="AF40" s="224">
        <f t="shared" si="1"/>
        <v>0</v>
      </c>
    </row>
    <row r="41" spans="1:32" s="105" customFormat="1" ht="24.9" customHeight="1" x14ac:dyDescent="0.2">
      <c r="A41" s="373" t="s">
        <v>71</v>
      </c>
      <c r="B41" s="313"/>
      <c r="C41" s="357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313"/>
      <c r="U41" s="357"/>
      <c r="V41" s="313"/>
      <c r="W41" s="357"/>
      <c r="X41" s="313"/>
      <c r="Y41" s="357"/>
      <c r="Z41" s="313"/>
      <c r="AA41" s="357"/>
      <c r="AB41" s="313"/>
      <c r="AC41" s="357"/>
      <c r="AD41" s="224">
        <f t="shared" si="0"/>
        <v>0</v>
      </c>
      <c r="AE41" s="224">
        <f t="shared" si="0"/>
        <v>0</v>
      </c>
      <c r="AF41" s="224">
        <f t="shared" si="1"/>
        <v>0</v>
      </c>
    </row>
    <row r="42" spans="1:32" s="105" customFormat="1" ht="24.9" customHeight="1" x14ac:dyDescent="0.2">
      <c r="A42" s="373" t="s">
        <v>72</v>
      </c>
      <c r="B42" s="313"/>
      <c r="C42" s="357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313"/>
      <c r="U42" s="357"/>
      <c r="V42" s="313"/>
      <c r="W42" s="357"/>
      <c r="X42" s="313"/>
      <c r="Y42" s="357"/>
      <c r="Z42" s="313"/>
      <c r="AA42" s="357"/>
      <c r="AB42" s="313"/>
      <c r="AC42" s="357"/>
      <c r="AD42" s="224">
        <f t="shared" si="0"/>
        <v>0</v>
      </c>
      <c r="AE42" s="224">
        <f t="shared" si="0"/>
        <v>0</v>
      </c>
      <c r="AF42" s="224">
        <f t="shared" si="1"/>
        <v>0</v>
      </c>
    </row>
    <row r="43" spans="1:32" s="105" customFormat="1" ht="24.9" customHeight="1" x14ac:dyDescent="0.2">
      <c r="A43" s="373" t="s">
        <v>73</v>
      </c>
      <c r="B43" s="313"/>
      <c r="C43" s="357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313"/>
      <c r="U43" s="357"/>
      <c r="V43" s="313"/>
      <c r="W43" s="357"/>
      <c r="X43" s="313"/>
      <c r="Y43" s="357"/>
      <c r="Z43" s="313"/>
      <c r="AA43" s="357"/>
      <c r="AB43" s="313"/>
      <c r="AC43" s="357"/>
      <c r="AD43" s="224">
        <f t="shared" si="0"/>
        <v>0</v>
      </c>
      <c r="AE43" s="224">
        <f t="shared" si="0"/>
        <v>0</v>
      </c>
      <c r="AF43" s="224">
        <f t="shared" si="1"/>
        <v>0</v>
      </c>
    </row>
    <row r="44" spans="1:32" s="105" customFormat="1" ht="24.9" customHeight="1" x14ac:dyDescent="0.2">
      <c r="A44" s="373" t="s">
        <v>74</v>
      </c>
      <c r="B44" s="313"/>
      <c r="C44" s="357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313"/>
      <c r="U44" s="357"/>
      <c r="V44" s="313"/>
      <c r="W44" s="357"/>
      <c r="X44" s="313"/>
      <c r="Y44" s="357"/>
      <c r="Z44" s="313"/>
      <c r="AA44" s="357"/>
      <c r="AB44" s="313"/>
      <c r="AC44" s="357"/>
      <c r="AD44" s="224">
        <f t="shared" si="0"/>
        <v>0</v>
      </c>
      <c r="AE44" s="224">
        <f t="shared" si="0"/>
        <v>0</v>
      </c>
      <c r="AF44" s="224">
        <f t="shared" si="1"/>
        <v>0</v>
      </c>
    </row>
    <row r="45" spans="1:32" s="105" customFormat="1" ht="24.9" customHeight="1" x14ac:dyDescent="0.2">
      <c r="A45" s="373" t="s">
        <v>425</v>
      </c>
      <c r="B45" s="313"/>
      <c r="C45" s="357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313"/>
      <c r="U45" s="357"/>
      <c r="V45" s="313"/>
      <c r="W45" s="357"/>
      <c r="X45" s="313"/>
      <c r="Y45" s="357"/>
      <c r="Z45" s="313"/>
      <c r="AA45" s="357"/>
      <c r="AB45" s="313"/>
      <c r="AC45" s="357"/>
      <c r="AD45" s="224">
        <f t="shared" si="0"/>
        <v>0</v>
      </c>
      <c r="AE45" s="224">
        <f t="shared" si="0"/>
        <v>0</v>
      </c>
      <c r="AF45" s="224">
        <f t="shared" si="1"/>
        <v>0</v>
      </c>
    </row>
    <row r="46" spans="1:32" s="105" customFormat="1" ht="24.9" customHeight="1" x14ac:dyDescent="0.2">
      <c r="A46" s="373" t="s">
        <v>75</v>
      </c>
      <c r="B46" s="313"/>
      <c r="C46" s="357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313"/>
      <c r="U46" s="357"/>
      <c r="V46" s="313"/>
      <c r="W46" s="357"/>
      <c r="X46" s="313"/>
      <c r="Y46" s="357"/>
      <c r="Z46" s="313"/>
      <c r="AA46" s="357"/>
      <c r="AB46" s="313"/>
      <c r="AC46" s="357"/>
      <c r="AD46" s="224">
        <f t="shared" si="0"/>
        <v>0</v>
      </c>
      <c r="AE46" s="224">
        <f t="shared" si="0"/>
        <v>0</v>
      </c>
      <c r="AF46" s="224">
        <f t="shared" si="1"/>
        <v>0</v>
      </c>
    </row>
    <row r="47" spans="1:32" s="105" customFormat="1" ht="24.9" customHeight="1" x14ac:dyDescent="0.2">
      <c r="A47" s="373" t="s">
        <v>76</v>
      </c>
      <c r="B47" s="312"/>
      <c r="C47" s="358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312"/>
      <c r="U47" s="358"/>
      <c r="V47" s="312"/>
      <c r="W47" s="358"/>
      <c r="X47" s="312"/>
      <c r="Y47" s="358"/>
      <c r="Z47" s="312"/>
      <c r="AA47" s="358"/>
      <c r="AB47" s="312"/>
      <c r="AC47" s="358"/>
      <c r="AD47" s="223">
        <f t="shared" si="0"/>
        <v>0</v>
      </c>
      <c r="AE47" s="223">
        <f t="shared" si="0"/>
        <v>0</v>
      </c>
      <c r="AF47" s="223">
        <f t="shared" si="1"/>
        <v>0</v>
      </c>
    </row>
    <row r="48" spans="1:32" s="105" customFormat="1" ht="15" customHeight="1" x14ac:dyDescent="0.2">
      <c r="A48" s="68" t="s">
        <v>77</v>
      </c>
      <c r="B48" s="225">
        <f>SUM(B4:B47)</f>
        <v>0</v>
      </c>
      <c r="C48" s="225">
        <f t="shared" ref="C48:AC48" si="2">SUM(C4:C47)</f>
        <v>0</v>
      </c>
      <c r="D48" s="225">
        <f t="shared" si="2"/>
        <v>36</v>
      </c>
      <c r="E48" s="225">
        <f t="shared" si="2"/>
        <v>43</v>
      </c>
      <c r="F48" s="225">
        <f t="shared" si="2"/>
        <v>0</v>
      </c>
      <c r="G48" s="225">
        <f t="shared" si="2"/>
        <v>1</v>
      </c>
      <c r="H48" s="225">
        <f t="shared" si="2"/>
        <v>0</v>
      </c>
      <c r="I48" s="225">
        <f t="shared" si="2"/>
        <v>0</v>
      </c>
      <c r="J48" s="225">
        <f t="shared" si="2"/>
        <v>0</v>
      </c>
      <c r="K48" s="225">
        <f t="shared" si="2"/>
        <v>0</v>
      </c>
      <c r="L48" s="225">
        <f t="shared" si="2"/>
        <v>0</v>
      </c>
      <c r="M48" s="225">
        <f t="shared" si="2"/>
        <v>0</v>
      </c>
      <c r="N48" s="225">
        <f t="shared" si="2"/>
        <v>0</v>
      </c>
      <c r="O48" s="225">
        <f t="shared" si="2"/>
        <v>0</v>
      </c>
      <c r="P48" s="225">
        <f t="shared" si="2"/>
        <v>0</v>
      </c>
      <c r="Q48" s="225">
        <f t="shared" si="2"/>
        <v>0</v>
      </c>
      <c r="R48" s="225">
        <f t="shared" si="2"/>
        <v>0</v>
      </c>
      <c r="S48" s="225">
        <f t="shared" si="2"/>
        <v>0</v>
      </c>
      <c r="T48" s="225">
        <f t="shared" si="2"/>
        <v>0</v>
      </c>
      <c r="U48" s="225">
        <f t="shared" si="2"/>
        <v>0</v>
      </c>
      <c r="V48" s="225">
        <f t="shared" si="2"/>
        <v>0</v>
      </c>
      <c r="W48" s="225">
        <f t="shared" si="2"/>
        <v>0</v>
      </c>
      <c r="X48" s="225">
        <f t="shared" si="2"/>
        <v>0</v>
      </c>
      <c r="Y48" s="225">
        <f t="shared" si="2"/>
        <v>0</v>
      </c>
      <c r="Z48" s="225">
        <f t="shared" si="2"/>
        <v>0</v>
      </c>
      <c r="AA48" s="225">
        <f t="shared" si="2"/>
        <v>0</v>
      </c>
      <c r="AB48" s="225">
        <f t="shared" si="2"/>
        <v>0</v>
      </c>
      <c r="AC48" s="225">
        <f t="shared" si="2"/>
        <v>0</v>
      </c>
      <c r="AD48" s="225">
        <f>SUM(AD4:AD47)</f>
        <v>36</v>
      </c>
      <c r="AE48" s="225">
        <f>SUM(AE4:AE47)</f>
        <v>44</v>
      </c>
      <c r="AF48" s="225">
        <f>AD48+AE48</f>
        <v>80</v>
      </c>
    </row>
    <row r="49" spans="1:31" s="106" customFormat="1" ht="9.9" customHeight="1" x14ac:dyDescent="0.2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5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4"/>
      <c r="I52" s="374"/>
      <c r="J52" s="374"/>
      <c r="K52" s="374"/>
      <c r="L52" s="374"/>
      <c r="M52" s="374"/>
      <c r="AD52" s="89"/>
      <c r="AE52" s="89"/>
    </row>
    <row r="53" spans="1:31" s="108" customFormat="1" ht="13.35" customHeight="1" x14ac:dyDescent="0.3">
      <c r="A53" s="109" t="s">
        <v>82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AD53" s="89"/>
      <c r="AE53" s="89"/>
    </row>
    <row r="54" spans="1:31" s="108" customFormat="1" ht="26.4" customHeight="1" x14ac:dyDescent="0.3">
      <c r="A54" s="528" t="s">
        <v>427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algorithmName="SHA-512" hashValue="IYFDJhlNQGbPWGvxxsr7bqZCEjUktKma2h3YAU+p5CosnMS98LWY1aObCR6e+tBHElHtxvRLj6pJ47Bpx6fpQw==" saltValue="5kIpGmGOomSjiue20rRizw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3" activePane="bottomLeft" state="frozen"/>
      <selection pane="bottomLeft" activeCell="F21" sqref="F21"/>
    </sheetView>
  </sheetViews>
  <sheetFormatPr defaultColWidth="9.109375" defaultRowHeight="13.2" x14ac:dyDescent="0.25"/>
  <cols>
    <col min="1" max="1" width="30.6640625" style="40" customWidth="1"/>
    <col min="2" max="6" width="15.6640625" style="40" customWidth="1"/>
    <col min="7" max="7" width="8.6640625" style="40" customWidth="1"/>
    <col min="8" max="13" width="6.6640625" style="40" customWidth="1"/>
    <col min="14" max="16384" width="9.109375" style="40"/>
  </cols>
  <sheetData>
    <row r="1" spans="1:7" ht="39.9" customHeight="1" x14ac:dyDescent="0.3">
      <c r="A1" s="546" t="s">
        <v>14</v>
      </c>
      <c r="B1" s="547"/>
      <c r="C1" s="547"/>
      <c r="D1" s="547"/>
      <c r="E1" s="547"/>
      <c r="F1" s="547"/>
      <c r="G1" s="547"/>
    </row>
    <row r="2" spans="1:7" s="112" customFormat="1" ht="24" customHeight="1" x14ac:dyDescent="0.2">
      <c r="A2" s="549" t="s">
        <v>175</v>
      </c>
      <c r="B2" s="549" t="s">
        <v>176</v>
      </c>
      <c r="C2" s="549" t="s">
        <v>177</v>
      </c>
      <c r="D2" s="549" t="s">
        <v>178</v>
      </c>
      <c r="E2" s="549" t="s">
        <v>179</v>
      </c>
      <c r="F2" s="549" t="s">
        <v>180</v>
      </c>
      <c r="G2" s="549" t="s">
        <v>77</v>
      </c>
    </row>
    <row r="3" spans="1:7" s="112" customFormat="1" ht="24" customHeight="1" x14ac:dyDescent="0.2">
      <c r="A3" s="550"/>
      <c r="B3" s="551"/>
      <c r="C3" s="551"/>
      <c r="D3" s="551"/>
      <c r="E3" s="551"/>
      <c r="F3" s="551"/>
      <c r="G3" s="551"/>
    </row>
    <row r="4" spans="1:7" s="112" customFormat="1" ht="24.9" customHeight="1" x14ac:dyDescent="0.2">
      <c r="A4" s="373" t="s">
        <v>44</v>
      </c>
      <c r="B4" s="359"/>
      <c r="C4" s="359"/>
      <c r="D4" s="359"/>
      <c r="E4" s="359"/>
      <c r="F4" s="359"/>
      <c r="G4" s="222">
        <f>SUM(B4:F4)</f>
        <v>0</v>
      </c>
    </row>
    <row r="5" spans="1:7" s="112" customFormat="1" ht="24.9" customHeight="1" x14ac:dyDescent="0.2">
      <c r="A5" s="373" t="s">
        <v>414</v>
      </c>
      <c r="B5" s="360"/>
      <c r="C5" s="360"/>
      <c r="D5" s="360"/>
      <c r="E5" s="360"/>
      <c r="F5" s="360"/>
      <c r="G5" s="224">
        <f t="shared" ref="G5:G47" si="0">SUM(B5:F5)</f>
        <v>0</v>
      </c>
    </row>
    <row r="6" spans="1:7" s="112" customFormat="1" ht="24.9" customHeight="1" x14ac:dyDescent="0.2">
      <c r="A6" s="373" t="s">
        <v>415</v>
      </c>
      <c r="B6" s="360"/>
      <c r="C6" s="360"/>
      <c r="D6" s="360"/>
      <c r="E6" s="360"/>
      <c r="F6" s="360"/>
      <c r="G6" s="224">
        <f t="shared" si="0"/>
        <v>0</v>
      </c>
    </row>
    <row r="7" spans="1:7" s="112" customFormat="1" ht="24.9" customHeight="1" x14ac:dyDescent="0.2">
      <c r="A7" s="373" t="s">
        <v>416</v>
      </c>
      <c r="B7" s="360"/>
      <c r="C7" s="360"/>
      <c r="D7" s="360"/>
      <c r="E7" s="360"/>
      <c r="F7" s="360"/>
      <c r="G7" s="224">
        <f t="shared" si="0"/>
        <v>0</v>
      </c>
    </row>
    <row r="8" spans="1:7" s="112" customFormat="1" ht="24.9" customHeight="1" x14ac:dyDescent="0.2">
      <c r="A8" s="373" t="s">
        <v>417</v>
      </c>
      <c r="B8" s="360"/>
      <c r="C8" s="360"/>
      <c r="D8" s="360"/>
      <c r="E8" s="360"/>
      <c r="F8" s="361"/>
      <c r="G8" s="224">
        <f t="shared" si="0"/>
        <v>0</v>
      </c>
    </row>
    <row r="9" spans="1:7" s="112" customFormat="1" ht="24.9" customHeight="1" x14ac:dyDescent="0.2">
      <c r="A9" s="373" t="s">
        <v>418</v>
      </c>
      <c r="B9" s="360"/>
      <c r="C9" s="360"/>
      <c r="D9" s="360"/>
      <c r="E9" s="360"/>
      <c r="F9" s="360"/>
      <c r="G9" s="224">
        <f t="shared" si="0"/>
        <v>0</v>
      </c>
    </row>
    <row r="10" spans="1:7" s="112" customFormat="1" ht="24.9" customHeight="1" x14ac:dyDescent="0.2">
      <c r="A10" s="373" t="s">
        <v>45</v>
      </c>
      <c r="B10" s="360">
        <v>1</v>
      </c>
      <c r="C10" s="361"/>
      <c r="D10" s="360"/>
      <c r="E10" s="360"/>
      <c r="F10" s="360"/>
      <c r="G10" s="224">
        <f t="shared" si="0"/>
        <v>1</v>
      </c>
    </row>
    <row r="11" spans="1:7" s="112" customFormat="1" ht="24.9" customHeight="1" x14ac:dyDescent="0.2">
      <c r="A11" s="373" t="s">
        <v>46</v>
      </c>
      <c r="B11" s="360"/>
      <c r="C11" s="360"/>
      <c r="D11" s="360"/>
      <c r="E11" s="360"/>
      <c r="F11" s="360"/>
      <c r="G11" s="224">
        <f t="shared" si="0"/>
        <v>0</v>
      </c>
    </row>
    <row r="12" spans="1:7" s="112" customFormat="1" ht="24.9" customHeight="1" x14ac:dyDescent="0.2">
      <c r="A12" s="373" t="s">
        <v>47</v>
      </c>
      <c r="B12" s="360"/>
      <c r="C12" s="360"/>
      <c r="D12" s="360"/>
      <c r="E12" s="360"/>
      <c r="F12" s="360"/>
      <c r="G12" s="224">
        <f t="shared" si="0"/>
        <v>0</v>
      </c>
    </row>
    <row r="13" spans="1:7" s="112" customFormat="1" ht="24.9" customHeight="1" x14ac:dyDescent="0.2">
      <c r="A13" s="373" t="s">
        <v>48</v>
      </c>
      <c r="B13" s="360"/>
      <c r="C13" s="360"/>
      <c r="D13" s="361"/>
      <c r="E13" s="360"/>
      <c r="F13" s="360"/>
      <c r="G13" s="224">
        <f t="shared" si="0"/>
        <v>0</v>
      </c>
    </row>
    <row r="14" spans="1:7" s="112" customFormat="1" ht="24.9" customHeight="1" x14ac:dyDescent="0.2">
      <c r="A14" s="373" t="s">
        <v>49</v>
      </c>
      <c r="B14" s="360">
        <v>1</v>
      </c>
      <c r="C14" s="360"/>
      <c r="D14" s="360"/>
      <c r="E14" s="360"/>
      <c r="F14" s="360"/>
      <c r="G14" s="224">
        <f t="shared" si="0"/>
        <v>1</v>
      </c>
    </row>
    <row r="15" spans="1:7" s="112" customFormat="1" ht="24.9" customHeight="1" x14ac:dyDescent="0.2">
      <c r="A15" s="373" t="s">
        <v>50</v>
      </c>
      <c r="B15" s="360"/>
      <c r="C15" s="360"/>
      <c r="D15" s="360"/>
      <c r="E15" s="360"/>
      <c r="F15" s="360"/>
      <c r="G15" s="224">
        <f t="shared" si="0"/>
        <v>0</v>
      </c>
    </row>
    <row r="16" spans="1:7" s="112" customFormat="1" ht="24.9" customHeight="1" x14ac:dyDescent="0.2">
      <c r="A16" s="373" t="s">
        <v>51</v>
      </c>
      <c r="B16" s="360"/>
      <c r="C16" s="360"/>
      <c r="D16" s="360"/>
      <c r="E16" s="360"/>
      <c r="F16" s="360"/>
      <c r="G16" s="224">
        <f t="shared" si="0"/>
        <v>0</v>
      </c>
    </row>
    <row r="17" spans="1:7" s="112" customFormat="1" ht="24.9" customHeight="1" x14ac:dyDescent="0.2">
      <c r="A17" s="373" t="s">
        <v>509</v>
      </c>
      <c r="B17" s="360"/>
      <c r="C17" s="360"/>
      <c r="D17" s="360"/>
      <c r="E17" s="360"/>
      <c r="F17" s="360"/>
      <c r="G17" s="224">
        <f t="shared" si="0"/>
        <v>0</v>
      </c>
    </row>
    <row r="18" spans="1:7" s="112" customFormat="1" ht="24.9" customHeight="1" x14ac:dyDescent="0.2">
      <c r="A18" s="373" t="s">
        <v>54</v>
      </c>
      <c r="B18" s="360"/>
      <c r="C18" s="360"/>
      <c r="D18" s="360"/>
      <c r="E18" s="360"/>
      <c r="F18" s="360"/>
      <c r="G18" s="224">
        <f t="shared" si="0"/>
        <v>0</v>
      </c>
    </row>
    <row r="19" spans="1:7" s="112" customFormat="1" ht="24.9" customHeight="1" x14ac:dyDescent="0.2">
      <c r="A19" s="373" t="s">
        <v>55</v>
      </c>
      <c r="B19" s="360"/>
      <c r="C19" s="360"/>
      <c r="D19" s="360"/>
      <c r="E19" s="360"/>
      <c r="F19" s="360"/>
      <c r="G19" s="224">
        <f t="shared" si="0"/>
        <v>0</v>
      </c>
    </row>
    <row r="20" spans="1:7" s="112" customFormat="1" ht="24.9" customHeight="1" x14ac:dyDescent="0.2">
      <c r="A20" s="373" t="s">
        <v>56</v>
      </c>
      <c r="B20" s="360"/>
      <c r="C20" s="360"/>
      <c r="D20" s="360"/>
      <c r="E20" s="360"/>
      <c r="F20" s="360"/>
      <c r="G20" s="224">
        <f t="shared" si="0"/>
        <v>0</v>
      </c>
    </row>
    <row r="21" spans="1:7" s="112" customFormat="1" ht="24.9" customHeight="1" x14ac:dyDescent="0.2">
      <c r="A21" s="373" t="s">
        <v>57</v>
      </c>
      <c r="B21" s="360"/>
      <c r="C21" s="360"/>
      <c r="D21" s="360"/>
      <c r="E21" s="360"/>
      <c r="F21" s="360">
        <v>5</v>
      </c>
      <c r="G21" s="224">
        <f t="shared" si="0"/>
        <v>5</v>
      </c>
    </row>
    <row r="22" spans="1:7" s="112" customFormat="1" ht="24.9" customHeight="1" x14ac:dyDescent="0.2">
      <c r="A22" s="373" t="s">
        <v>58</v>
      </c>
      <c r="B22" s="360"/>
      <c r="C22" s="360"/>
      <c r="D22" s="360"/>
      <c r="E22" s="360"/>
      <c r="F22" s="360"/>
      <c r="G22" s="224">
        <f t="shared" si="0"/>
        <v>0</v>
      </c>
    </row>
    <row r="23" spans="1:7" s="112" customFormat="1" ht="24.9" customHeight="1" x14ac:dyDescent="0.2">
      <c r="A23" s="373" t="s">
        <v>59</v>
      </c>
      <c r="B23" s="360"/>
      <c r="C23" s="360"/>
      <c r="D23" s="360"/>
      <c r="E23" s="360"/>
      <c r="F23" s="360"/>
      <c r="G23" s="224">
        <f t="shared" si="0"/>
        <v>0</v>
      </c>
    </row>
    <row r="24" spans="1:7" s="112" customFormat="1" ht="24.9" customHeight="1" x14ac:dyDescent="0.2">
      <c r="A24" s="373" t="s">
        <v>60</v>
      </c>
      <c r="B24" s="360"/>
      <c r="C24" s="360"/>
      <c r="D24" s="360"/>
      <c r="E24" s="360"/>
      <c r="F24" s="360"/>
      <c r="G24" s="224">
        <f t="shared" si="0"/>
        <v>0</v>
      </c>
    </row>
    <row r="25" spans="1:7" s="112" customFormat="1" ht="24.9" customHeight="1" x14ac:dyDescent="0.2">
      <c r="A25" s="373" t="s">
        <v>61</v>
      </c>
      <c r="B25" s="360"/>
      <c r="C25" s="360"/>
      <c r="D25" s="360"/>
      <c r="E25" s="360"/>
      <c r="F25" s="360"/>
      <c r="G25" s="224">
        <f t="shared" si="0"/>
        <v>0</v>
      </c>
    </row>
    <row r="26" spans="1:7" s="112" customFormat="1" ht="24.9" customHeight="1" x14ac:dyDescent="0.2">
      <c r="A26" s="373" t="s">
        <v>62</v>
      </c>
      <c r="B26" s="360"/>
      <c r="C26" s="360"/>
      <c r="D26" s="360"/>
      <c r="E26" s="360"/>
      <c r="F26" s="360"/>
      <c r="G26" s="224">
        <f t="shared" si="0"/>
        <v>0</v>
      </c>
    </row>
    <row r="27" spans="1:7" s="112" customFormat="1" ht="24.9" customHeight="1" x14ac:dyDescent="0.2">
      <c r="A27" s="373" t="s">
        <v>63</v>
      </c>
      <c r="B27" s="360"/>
      <c r="C27" s="360"/>
      <c r="D27" s="360"/>
      <c r="E27" s="360"/>
      <c r="F27" s="360"/>
      <c r="G27" s="224">
        <f t="shared" si="0"/>
        <v>0</v>
      </c>
    </row>
    <row r="28" spans="1:7" s="112" customFormat="1" ht="24.9" customHeight="1" x14ac:dyDescent="0.2">
      <c r="A28" s="373" t="s">
        <v>64</v>
      </c>
      <c r="B28" s="360"/>
      <c r="C28" s="360"/>
      <c r="D28" s="360"/>
      <c r="E28" s="360"/>
      <c r="F28" s="360"/>
      <c r="G28" s="224">
        <f t="shared" si="0"/>
        <v>0</v>
      </c>
    </row>
    <row r="29" spans="1:7" s="112" customFormat="1" ht="24.9" customHeight="1" x14ac:dyDescent="0.2">
      <c r="A29" s="373" t="s">
        <v>65</v>
      </c>
      <c r="B29" s="360"/>
      <c r="C29" s="360"/>
      <c r="D29" s="360"/>
      <c r="E29" s="360"/>
      <c r="F29" s="360"/>
      <c r="G29" s="224">
        <f t="shared" si="0"/>
        <v>0</v>
      </c>
    </row>
    <row r="30" spans="1:7" s="112" customFormat="1" ht="24.9" customHeight="1" x14ac:dyDescent="0.2">
      <c r="A30" s="373" t="s">
        <v>66</v>
      </c>
      <c r="B30" s="360"/>
      <c r="C30" s="360"/>
      <c r="D30" s="360"/>
      <c r="E30" s="360"/>
      <c r="F30" s="360"/>
      <c r="G30" s="224">
        <f t="shared" si="0"/>
        <v>0</v>
      </c>
    </row>
    <row r="31" spans="1:7" s="112" customFormat="1" ht="24.9" customHeight="1" x14ac:dyDescent="0.2">
      <c r="A31" s="373" t="s">
        <v>67</v>
      </c>
      <c r="B31" s="360"/>
      <c r="C31" s="360"/>
      <c r="D31" s="360"/>
      <c r="E31" s="360"/>
      <c r="F31" s="360"/>
      <c r="G31" s="224">
        <f t="shared" si="0"/>
        <v>0</v>
      </c>
    </row>
    <row r="32" spans="1:7" s="112" customFormat="1" ht="24.9" customHeight="1" x14ac:dyDescent="0.2">
      <c r="A32" s="373" t="s">
        <v>68</v>
      </c>
      <c r="B32" s="360"/>
      <c r="C32" s="360"/>
      <c r="D32" s="360"/>
      <c r="E32" s="360"/>
      <c r="F32" s="360"/>
      <c r="G32" s="224">
        <f t="shared" si="0"/>
        <v>0</v>
      </c>
    </row>
    <row r="33" spans="1:7" s="112" customFormat="1" ht="24.9" customHeight="1" x14ac:dyDescent="0.2">
      <c r="A33" s="373" t="s">
        <v>419</v>
      </c>
      <c r="B33" s="360"/>
      <c r="C33" s="360"/>
      <c r="D33" s="360"/>
      <c r="E33" s="360"/>
      <c r="F33" s="360"/>
      <c r="G33" s="224">
        <f t="shared" si="0"/>
        <v>0</v>
      </c>
    </row>
    <row r="34" spans="1:7" s="112" customFormat="1" ht="24.9" customHeight="1" x14ac:dyDescent="0.2">
      <c r="A34" s="373" t="s">
        <v>420</v>
      </c>
      <c r="B34" s="360"/>
      <c r="C34" s="360"/>
      <c r="D34" s="360"/>
      <c r="E34" s="360"/>
      <c r="F34" s="360"/>
      <c r="G34" s="224">
        <f t="shared" si="0"/>
        <v>0</v>
      </c>
    </row>
    <row r="35" spans="1:7" s="112" customFormat="1" ht="24.9" customHeight="1" x14ac:dyDescent="0.2">
      <c r="A35" s="373" t="s">
        <v>421</v>
      </c>
      <c r="B35" s="360"/>
      <c r="C35" s="360"/>
      <c r="D35" s="360"/>
      <c r="E35" s="360"/>
      <c r="F35" s="360"/>
      <c r="G35" s="224">
        <f t="shared" si="0"/>
        <v>0</v>
      </c>
    </row>
    <row r="36" spans="1:7" s="112" customFormat="1" ht="24.9" customHeight="1" x14ac:dyDescent="0.2">
      <c r="A36" s="373" t="s">
        <v>69</v>
      </c>
      <c r="B36" s="360"/>
      <c r="C36" s="360"/>
      <c r="D36" s="360"/>
      <c r="E36" s="360"/>
      <c r="F36" s="360"/>
      <c r="G36" s="224">
        <f t="shared" si="0"/>
        <v>0</v>
      </c>
    </row>
    <row r="37" spans="1:7" s="112" customFormat="1" ht="24.9" customHeight="1" x14ac:dyDescent="0.2">
      <c r="A37" s="373" t="s">
        <v>422</v>
      </c>
      <c r="B37" s="360"/>
      <c r="C37" s="360"/>
      <c r="D37" s="360"/>
      <c r="E37" s="360"/>
      <c r="F37" s="360"/>
      <c r="G37" s="224">
        <f t="shared" si="0"/>
        <v>0</v>
      </c>
    </row>
    <row r="38" spans="1:7" s="112" customFormat="1" ht="24.9" customHeight="1" x14ac:dyDescent="0.2">
      <c r="A38" s="373" t="s">
        <v>423</v>
      </c>
      <c r="B38" s="360"/>
      <c r="C38" s="360"/>
      <c r="D38" s="360"/>
      <c r="E38" s="360"/>
      <c r="F38" s="360"/>
      <c r="G38" s="224">
        <f t="shared" si="0"/>
        <v>0</v>
      </c>
    </row>
    <row r="39" spans="1:7" s="112" customFormat="1" ht="24.9" customHeight="1" x14ac:dyDescent="0.2">
      <c r="A39" s="373" t="s">
        <v>424</v>
      </c>
      <c r="B39" s="360"/>
      <c r="C39" s="360"/>
      <c r="D39" s="360"/>
      <c r="E39" s="360"/>
      <c r="F39" s="360"/>
      <c r="G39" s="224">
        <f t="shared" si="0"/>
        <v>0</v>
      </c>
    </row>
    <row r="40" spans="1:7" s="112" customFormat="1" ht="24.9" customHeight="1" x14ac:dyDescent="0.2">
      <c r="A40" s="373" t="s">
        <v>70</v>
      </c>
      <c r="B40" s="360"/>
      <c r="C40" s="360"/>
      <c r="D40" s="360"/>
      <c r="E40" s="360"/>
      <c r="F40" s="360"/>
      <c r="G40" s="224">
        <f t="shared" si="0"/>
        <v>0</v>
      </c>
    </row>
    <row r="41" spans="1:7" s="112" customFormat="1" ht="24.9" customHeight="1" x14ac:dyDescent="0.2">
      <c r="A41" s="373" t="s">
        <v>71</v>
      </c>
      <c r="B41" s="360"/>
      <c r="C41" s="360"/>
      <c r="D41" s="360"/>
      <c r="E41" s="360"/>
      <c r="F41" s="360"/>
      <c r="G41" s="224">
        <f t="shared" si="0"/>
        <v>0</v>
      </c>
    </row>
    <row r="42" spans="1:7" s="112" customFormat="1" ht="24.9" customHeight="1" x14ac:dyDescent="0.2">
      <c r="A42" s="373" t="s">
        <v>72</v>
      </c>
      <c r="B42" s="360"/>
      <c r="C42" s="360"/>
      <c r="D42" s="360"/>
      <c r="E42" s="360"/>
      <c r="F42" s="360"/>
      <c r="G42" s="224">
        <f t="shared" si="0"/>
        <v>0</v>
      </c>
    </row>
    <row r="43" spans="1:7" s="112" customFormat="1" ht="24.9" customHeight="1" x14ac:dyDescent="0.2">
      <c r="A43" s="373" t="s">
        <v>73</v>
      </c>
      <c r="B43" s="360"/>
      <c r="C43" s="360"/>
      <c r="D43" s="360"/>
      <c r="E43" s="360"/>
      <c r="F43" s="360"/>
      <c r="G43" s="224">
        <f t="shared" si="0"/>
        <v>0</v>
      </c>
    </row>
    <row r="44" spans="1:7" s="112" customFormat="1" ht="24.9" customHeight="1" x14ac:dyDescent="0.2">
      <c r="A44" s="373" t="s">
        <v>74</v>
      </c>
      <c r="B44" s="360"/>
      <c r="C44" s="360"/>
      <c r="D44" s="360"/>
      <c r="E44" s="360"/>
      <c r="F44" s="360"/>
      <c r="G44" s="224">
        <f t="shared" si="0"/>
        <v>0</v>
      </c>
    </row>
    <row r="45" spans="1:7" s="112" customFormat="1" ht="24.9" customHeight="1" x14ac:dyDescent="0.2">
      <c r="A45" s="373" t="s">
        <v>425</v>
      </c>
      <c r="B45" s="360"/>
      <c r="C45" s="360"/>
      <c r="D45" s="360"/>
      <c r="E45" s="360"/>
      <c r="F45" s="360"/>
      <c r="G45" s="224">
        <f t="shared" si="0"/>
        <v>0</v>
      </c>
    </row>
    <row r="46" spans="1:7" s="112" customFormat="1" ht="24.9" customHeight="1" x14ac:dyDescent="0.2">
      <c r="A46" s="373" t="s">
        <v>75</v>
      </c>
      <c r="B46" s="360"/>
      <c r="C46" s="360"/>
      <c r="D46" s="360"/>
      <c r="E46" s="360"/>
      <c r="F46" s="360"/>
      <c r="G46" s="224">
        <f t="shared" si="0"/>
        <v>0</v>
      </c>
    </row>
    <row r="47" spans="1:7" s="112" customFormat="1" ht="24.9" customHeight="1" x14ac:dyDescent="0.2">
      <c r="A47" s="373" t="s">
        <v>76</v>
      </c>
      <c r="B47" s="362"/>
      <c r="C47" s="362"/>
      <c r="D47" s="362"/>
      <c r="E47" s="362"/>
      <c r="F47" s="362"/>
      <c r="G47" s="223">
        <f t="shared" si="0"/>
        <v>0</v>
      </c>
    </row>
    <row r="48" spans="1:7" s="112" customFormat="1" ht="15" customHeight="1" x14ac:dyDescent="0.2">
      <c r="A48" s="111" t="s">
        <v>77</v>
      </c>
      <c r="B48" s="285">
        <f>SUM(B4:B47)</f>
        <v>2</v>
      </c>
      <c r="C48" s="285">
        <f>SUM(C4:C47)</f>
        <v>0</v>
      </c>
      <c r="D48" s="285">
        <f>SUM(D4:D47)</f>
        <v>0</v>
      </c>
      <c r="E48" s="285">
        <f>SUM(E4:E47)</f>
        <v>0</v>
      </c>
      <c r="F48" s="285">
        <f>SUM(F4:F47)</f>
        <v>5</v>
      </c>
      <c r="G48" s="225">
        <f>SUM(B48:F48)</f>
        <v>7</v>
      </c>
    </row>
    <row r="49" spans="1:13" s="112" customFormat="1" ht="9.9" customHeight="1" x14ac:dyDescent="0.2">
      <c r="A49" s="548"/>
      <c r="B49" s="548"/>
      <c r="C49" s="548"/>
      <c r="D49" s="548"/>
      <c r="E49" s="548"/>
      <c r="F49" s="548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6" t="s">
        <v>181</v>
      </c>
      <c r="B51" s="387"/>
      <c r="C51" s="387"/>
      <c r="D51" s="387"/>
      <c r="E51" s="387"/>
      <c r="F51" s="387"/>
      <c r="G51" s="387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549</v>
      </c>
      <c r="B57" s="109"/>
      <c r="C57" s="109"/>
      <c r="D57" s="109"/>
      <c r="E57" s="109"/>
      <c r="F57" s="109"/>
      <c r="G57" s="109"/>
      <c r="H57" s="374"/>
      <c r="I57" s="374"/>
      <c r="J57" s="374"/>
      <c r="K57" s="374"/>
      <c r="L57" s="374"/>
      <c r="M57" s="374"/>
    </row>
    <row r="58" spans="1:13" s="113" customFormat="1" ht="13.35" customHeight="1" x14ac:dyDescent="0.3">
      <c r="A58" s="109" t="s">
        <v>82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</row>
    <row r="59" spans="1:13" s="113" customFormat="1" ht="26.4" customHeight="1" x14ac:dyDescent="0.2">
      <c r="A59" s="528" t="s">
        <v>427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</row>
    <row r="60" spans="1:13" s="113" customFormat="1" ht="12" customHeight="1" x14ac:dyDescent="0.2">
      <c r="A60" s="61"/>
    </row>
  </sheetData>
  <sheetProtection algorithmName="SHA-512" hashValue="eBQ2d2cOAfobzMv4lv2t1HPPeNRSKylEkT+7V3HzCKrVE8oNgvlVJ/r8N7UYpDFSAdKsVZVn088ZY8A2J6csPg==" saltValue="Bl7MTN+Zv1VKvS5qo78vVQ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H21" sqref="H21"/>
    </sheetView>
  </sheetViews>
  <sheetFormatPr defaultColWidth="9.109375" defaultRowHeight="13.2" x14ac:dyDescent="0.25"/>
  <cols>
    <col min="1" max="1" width="30.6640625" style="115" customWidth="1"/>
    <col min="2" max="14" width="8.6640625" style="115" customWidth="1"/>
    <col min="15" max="16384" width="9.109375" style="115"/>
  </cols>
  <sheetData>
    <row r="1" spans="1:14" s="114" customFormat="1" ht="39.9" customHeight="1" x14ac:dyDescent="0.25">
      <c r="A1" s="552" t="s">
        <v>15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4" ht="39.9" customHeight="1" x14ac:dyDescent="0.35">
      <c r="A2" s="540" t="s">
        <v>187</v>
      </c>
      <c r="B2" s="540" t="s">
        <v>188</v>
      </c>
      <c r="C2" s="540"/>
      <c r="D2" s="540" t="s">
        <v>189</v>
      </c>
      <c r="E2" s="540"/>
      <c r="F2" s="540" t="s">
        <v>190</v>
      </c>
      <c r="G2" s="540"/>
      <c r="H2" s="540" t="s">
        <v>191</v>
      </c>
      <c r="I2" s="553"/>
      <c r="J2" s="540" t="s">
        <v>192</v>
      </c>
      <c r="K2" s="553"/>
      <c r="L2" s="540" t="s">
        <v>41</v>
      </c>
      <c r="M2" s="540"/>
      <c r="N2" s="540" t="s">
        <v>77</v>
      </c>
    </row>
    <row r="3" spans="1:14" ht="15" customHeight="1" x14ac:dyDescent="0.25">
      <c r="A3" s="553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3"/>
    </row>
    <row r="4" spans="1:14" ht="24.9" customHeight="1" x14ac:dyDescent="0.25">
      <c r="A4" s="373" t="s">
        <v>44</v>
      </c>
      <c r="B4" s="311"/>
      <c r="C4" s="356"/>
      <c r="D4" s="311"/>
      <c r="E4" s="356"/>
      <c r="F4" s="311"/>
      <c r="G4" s="356"/>
      <c r="H4" s="311"/>
      <c r="I4" s="356"/>
      <c r="J4" s="311"/>
      <c r="K4" s="356"/>
      <c r="L4" s="277">
        <f>B4+D4+F4+H4+J4</f>
        <v>0</v>
      </c>
      <c r="M4" s="277">
        <f>C4+E4+G4+I4+K4</f>
        <v>0</v>
      </c>
      <c r="N4" s="277">
        <f>L4+M4</f>
        <v>0</v>
      </c>
    </row>
    <row r="5" spans="1:14" ht="24.9" customHeight="1" x14ac:dyDescent="0.25">
      <c r="A5" s="373" t="s">
        <v>414</v>
      </c>
      <c r="B5" s="313"/>
      <c r="C5" s="357"/>
      <c r="D5" s="313"/>
      <c r="E5" s="357"/>
      <c r="F5" s="313"/>
      <c r="G5" s="357"/>
      <c r="H5" s="313"/>
      <c r="I5" s="357"/>
      <c r="J5" s="313"/>
      <c r="K5" s="357"/>
      <c r="L5" s="278">
        <f t="shared" ref="L5:M47" si="0">B5+D5+F5+H5+J5</f>
        <v>0</v>
      </c>
      <c r="M5" s="278">
        <f t="shared" si="0"/>
        <v>0</v>
      </c>
      <c r="N5" s="278">
        <f t="shared" ref="N5:N47" si="1">L5+M5</f>
        <v>0</v>
      </c>
    </row>
    <row r="6" spans="1:14" ht="24.9" customHeight="1" x14ac:dyDescent="0.25">
      <c r="A6" s="373" t="s">
        <v>415</v>
      </c>
      <c r="B6" s="313"/>
      <c r="C6" s="357"/>
      <c r="D6" s="313"/>
      <c r="E6" s="357"/>
      <c r="F6" s="313"/>
      <c r="G6" s="357"/>
      <c r="H6" s="313"/>
      <c r="I6" s="357"/>
      <c r="J6" s="313"/>
      <c r="K6" s="357"/>
      <c r="L6" s="278">
        <f t="shared" si="0"/>
        <v>0</v>
      </c>
      <c r="M6" s="278">
        <f t="shared" si="0"/>
        <v>0</v>
      </c>
      <c r="N6" s="278">
        <f t="shared" si="1"/>
        <v>0</v>
      </c>
    </row>
    <row r="7" spans="1:14" ht="24.9" customHeight="1" x14ac:dyDescent="0.25">
      <c r="A7" s="373" t="s">
        <v>416</v>
      </c>
      <c r="B7" s="313"/>
      <c r="C7" s="357"/>
      <c r="D7" s="313"/>
      <c r="E7" s="357"/>
      <c r="F7" s="313"/>
      <c r="G7" s="357"/>
      <c r="H7" s="313"/>
      <c r="I7" s="357"/>
      <c r="J7" s="313"/>
      <c r="K7" s="357"/>
      <c r="L7" s="278">
        <f t="shared" si="0"/>
        <v>0</v>
      </c>
      <c r="M7" s="278">
        <f t="shared" si="0"/>
        <v>0</v>
      </c>
      <c r="N7" s="278">
        <f t="shared" si="1"/>
        <v>0</v>
      </c>
    </row>
    <row r="8" spans="1:14" ht="24.9" customHeight="1" x14ac:dyDescent="0.25">
      <c r="A8" s="373" t="s">
        <v>417</v>
      </c>
      <c r="B8" s="313"/>
      <c r="C8" s="357"/>
      <c r="D8" s="313"/>
      <c r="E8" s="357"/>
      <c r="F8" s="313"/>
      <c r="G8" s="357"/>
      <c r="H8" s="313"/>
      <c r="I8" s="357"/>
      <c r="J8" s="313"/>
      <c r="K8" s="357"/>
      <c r="L8" s="278">
        <f t="shared" si="0"/>
        <v>0</v>
      </c>
      <c r="M8" s="278">
        <f t="shared" si="0"/>
        <v>0</v>
      </c>
      <c r="N8" s="278">
        <f t="shared" si="1"/>
        <v>0</v>
      </c>
    </row>
    <row r="9" spans="1:14" ht="24.9" customHeight="1" x14ac:dyDescent="0.25">
      <c r="A9" s="373" t="s">
        <v>418</v>
      </c>
      <c r="B9" s="313"/>
      <c r="C9" s="357"/>
      <c r="D9" s="313"/>
      <c r="E9" s="357"/>
      <c r="F9" s="313"/>
      <c r="G9" s="357"/>
      <c r="H9" s="313"/>
      <c r="I9" s="357"/>
      <c r="J9" s="313"/>
      <c r="K9" s="357"/>
      <c r="L9" s="278">
        <f t="shared" si="0"/>
        <v>0</v>
      </c>
      <c r="M9" s="278">
        <f t="shared" si="0"/>
        <v>0</v>
      </c>
      <c r="N9" s="278">
        <f t="shared" si="1"/>
        <v>0</v>
      </c>
    </row>
    <row r="10" spans="1:14" ht="24.9" customHeight="1" x14ac:dyDescent="0.25">
      <c r="A10" s="373" t="s">
        <v>45</v>
      </c>
      <c r="B10" s="313"/>
      <c r="C10" s="357"/>
      <c r="D10" s="313">
        <v>3</v>
      </c>
      <c r="E10" s="357">
        <v>6</v>
      </c>
      <c r="F10" s="313">
        <v>1</v>
      </c>
      <c r="G10" s="357">
        <v>2</v>
      </c>
      <c r="H10" s="313"/>
      <c r="I10" s="357"/>
      <c r="J10" s="313"/>
      <c r="K10" s="357"/>
      <c r="L10" s="278">
        <f t="shared" si="0"/>
        <v>4</v>
      </c>
      <c r="M10" s="278">
        <f t="shared" si="0"/>
        <v>8</v>
      </c>
      <c r="N10" s="278">
        <f t="shared" si="1"/>
        <v>12</v>
      </c>
    </row>
    <row r="11" spans="1:14" ht="24.9" customHeight="1" x14ac:dyDescent="0.25">
      <c r="A11" s="373" t="s">
        <v>46</v>
      </c>
      <c r="B11" s="313"/>
      <c r="C11" s="357"/>
      <c r="D11" s="313"/>
      <c r="E11" s="357">
        <v>1</v>
      </c>
      <c r="F11" s="313"/>
      <c r="G11" s="357"/>
      <c r="H11" s="313"/>
      <c r="I11" s="357"/>
      <c r="J11" s="313"/>
      <c r="K11" s="357"/>
      <c r="L11" s="278">
        <f t="shared" si="0"/>
        <v>0</v>
      </c>
      <c r="M11" s="278">
        <f t="shared" si="0"/>
        <v>1</v>
      </c>
      <c r="N11" s="278">
        <f t="shared" si="1"/>
        <v>1</v>
      </c>
    </row>
    <row r="12" spans="1:14" ht="24.9" customHeight="1" x14ac:dyDescent="0.25">
      <c r="A12" s="373" t="s">
        <v>47</v>
      </c>
      <c r="B12" s="313"/>
      <c r="C12" s="357"/>
      <c r="D12" s="313"/>
      <c r="E12" s="357"/>
      <c r="F12" s="313">
        <v>2</v>
      </c>
      <c r="G12" s="357">
        <v>1</v>
      </c>
      <c r="H12" s="313"/>
      <c r="I12" s="357"/>
      <c r="J12" s="313"/>
      <c r="K12" s="357"/>
      <c r="L12" s="278">
        <f t="shared" si="0"/>
        <v>2</v>
      </c>
      <c r="M12" s="278">
        <f t="shared" si="0"/>
        <v>1</v>
      </c>
      <c r="N12" s="278">
        <f t="shared" si="1"/>
        <v>3</v>
      </c>
    </row>
    <row r="13" spans="1:14" ht="24.9" customHeight="1" x14ac:dyDescent="0.25">
      <c r="A13" s="373" t="s">
        <v>48</v>
      </c>
      <c r="B13" s="313"/>
      <c r="C13" s="357"/>
      <c r="D13" s="313"/>
      <c r="E13" s="357"/>
      <c r="F13" s="313"/>
      <c r="G13" s="357"/>
      <c r="H13" s="313"/>
      <c r="I13" s="357"/>
      <c r="J13" s="313"/>
      <c r="K13" s="357"/>
      <c r="L13" s="278">
        <f t="shared" si="0"/>
        <v>0</v>
      </c>
      <c r="M13" s="278">
        <f t="shared" si="0"/>
        <v>0</v>
      </c>
      <c r="N13" s="278">
        <f t="shared" si="1"/>
        <v>0</v>
      </c>
    </row>
    <row r="14" spans="1:14" ht="24.9" customHeight="1" x14ac:dyDescent="0.25">
      <c r="A14" s="373" t="s">
        <v>49</v>
      </c>
      <c r="B14" s="313"/>
      <c r="C14" s="357"/>
      <c r="D14" s="313"/>
      <c r="E14" s="357"/>
      <c r="F14" s="313"/>
      <c r="G14" s="357"/>
      <c r="H14" s="313"/>
      <c r="I14" s="357"/>
      <c r="J14" s="313"/>
      <c r="K14" s="357"/>
      <c r="L14" s="278">
        <f t="shared" si="0"/>
        <v>0</v>
      </c>
      <c r="M14" s="278">
        <f t="shared" si="0"/>
        <v>0</v>
      </c>
      <c r="N14" s="278">
        <f t="shared" si="1"/>
        <v>0</v>
      </c>
    </row>
    <row r="15" spans="1:14" ht="24.9" customHeight="1" x14ac:dyDescent="0.25">
      <c r="A15" s="373" t="s">
        <v>50</v>
      </c>
      <c r="B15" s="313"/>
      <c r="C15" s="357"/>
      <c r="D15" s="313"/>
      <c r="E15" s="357"/>
      <c r="F15" s="313"/>
      <c r="G15" s="357"/>
      <c r="H15" s="313"/>
      <c r="I15" s="357"/>
      <c r="J15" s="313"/>
      <c r="K15" s="357"/>
      <c r="L15" s="278">
        <f t="shared" si="0"/>
        <v>0</v>
      </c>
      <c r="M15" s="278">
        <f t="shared" si="0"/>
        <v>0</v>
      </c>
      <c r="N15" s="278">
        <f t="shared" si="1"/>
        <v>0</v>
      </c>
    </row>
    <row r="16" spans="1:14" ht="24.9" customHeight="1" x14ac:dyDescent="0.25">
      <c r="A16" s="373" t="s">
        <v>51</v>
      </c>
      <c r="B16" s="313"/>
      <c r="C16" s="357"/>
      <c r="D16" s="313"/>
      <c r="E16" s="357"/>
      <c r="F16" s="313"/>
      <c r="G16" s="357"/>
      <c r="H16" s="313"/>
      <c r="I16" s="357"/>
      <c r="J16" s="313"/>
      <c r="K16" s="357"/>
      <c r="L16" s="278">
        <f t="shared" si="0"/>
        <v>0</v>
      </c>
      <c r="M16" s="278">
        <f t="shared" si="0"/>
        <v>0</v>
      </c>
      <c r="N16" s="278">
        <f t="shared" si="1"/>
        <v>0</v>
      </c>
    </row>
    <row r="17" spans="1:14" ht="24.9" customHeight="1" x14ac:dyDescent="0.25">
      <c r="A17" s="373" t="s">
        <v>509</v>
      </c>
      <c r="B17" s="313"/>
      <c r="C17" s="357"/>
      <c r="D17" s="313"/>
      <c r="E17" s="357"/>
      <c r="F17" s="313"/>
      <c r="G17" s="357"/>
      <c r="H17" s="313"/>
      <c r="I17" s="357"/>
      <c r="J17" s="313"/>
      <c r="K17" s="357"/>
      <c r="L17" s="278">
        <f t="shared" si="0"/>
        <v>0</v>
      </c>
      <c r="M17" s="278">
        <f t="shared" si="0"/>
        <v>0</v>
      </c>
      <c r="N17" s="278">
        <f t="shared" si="1"/>
        <v>0</v>
      </c>
    </row>
    <row r="18" spans="1:14" ht="24.9" customHeight="1" x14ac:dyDescent="0.25">
      <c r="A18" s="373" t="s">
        <v>54</v>
      </c>
      <c r="B18" s="313"/>
      <c r="C18" s="357"/>
      <c r="D18" s="313"/>
      <c r="E18" s="357"/>
      <c r="F18" s="313"/>
      <c r="G18" s="357"/>
      <c r="H18" s="313"/>
      <c r="I18" s="357"/>
      <c r="J18" s="313"/>
      <c r="K18" s="357"/>
      <c r="L18" s="278">
        <f t="shared" si="0"/>
        <v>0</v>
      </c>
      <c r="M18" s="278">
        <f t="shared" si="0"/>
        <v>0</v>
      </c>
      <c r="N18" s="278">
        <f t="shared" si="1"/>
        <v>0</v>
      </c>
    </row>
    <row r="19" spans="1:14" ht="24.9" customHeight="1" x14ac:dyDescent="0.25">
      <c r="A19" s="373" t="s">
        <v>55</v>
      </c>
      <c r="B19" s="313"/>
      <c r="C19" s="357"/>
      <c r="D19" s="313"/>
      <c r="E19" s="357"/>
      <c r="F19" s="313"/>
      <c r="G19" s="357"/>
      <c r="H19" s="313"/>
      <c r="I19" s="357"/>
      <c r="J19" s="313"/>
      <c r="K19" s="357"/>
      <c r="L19" s="278">
        <f t="shared" si="0"/>
        <v>0</v>
      </c>
      <c r="M19" s="278">
        <f t="shared" si="0"/>
        <v>0</v>
      </c>
      <c r="N19" s="278">
        <f t="shared" si="1"/>
        <v>0</v>
      </c>
    </row>
    <row r="20" spans="1:14" ht="24.9" customHeight="1" x14ac:dyDescent="0.25">
      <c r="A20" s="373" t="s">
        <v>56</v>
      </c>
      <c r="B20" s="313"/>
      <c r="C20" s="357"/>
      <c r="D20" s="313"/>
      <c r="E20" s="357"/>
      <c r="F20" s="313"/>
      <c r="G20" s="357"/>
      <c r="H20" s="313"/>
      <c r="I20" s="357"/>
      <c r="J20" s="313"/>
      <c r="K20" s="357"/>
      <c r="L20" s="278">
        <f t="shared" si="0"/>
        <v>0</v>
      </c>
      <c r="M20" s="278">
        <f t="shared" si="0"/>
        <v>0</v>
      </c>
      <c r="N20" s="278">
        <f t="shared" si="1"/>
        <v>0</v>
      </c>
    </row>
    <row r="21" spans="1:14" ht="24.9" customHeight="1" x14ac:dyDescent="0.25">
      <c r="A21" s="373" t="s">
        <v>57</v>
      </c>
      <c r="B21" s="313"/>
      <c r="C21" s="357"/>
      <c r="D21" s="313">
        <v>2</v>
      </c>
      <c r="E21" s="357">
        <v>3</v>
      </c>
      <c r="F21" s="313"/>
      <c r="G21" s="357">
        <v>1</v>
      </c>
      <c r="H21" s="313"/>
      <c r="I21" s="357"/>
      <c r="J21" s="313"/>
      <c r="K21" s="357"/>
      <c r="L21" s="278">
        <f t="shared" si="0"/>
        <v>2</v>
      </c>
      <c r="M21" s="278">
        <f t="shared" si="0"/>
        <v>4</v>
      </c>
      <c r="N21" s="278">
        <f t="shared" si="1"/>
        <v>6</v>
      </c>
    </row>
    <row r="22" spans="1:14" ht="24.9" customHeight="1" x14ac:dyDescent="0.25">
      <c r="A22" s="373" t="s">
        <v>58</v>
      </c>
      <c r="B22" s="313"/>
      <c r="C22" s="357"/>
      <c r="D22" s="313"/>
      <c r="E22" s="357"/>
      <c r="F22" s="313"/>
      <c r="G22" s="357"/>
      <c r="H22" s="313"/>
      <c r="I22" s="357"/>
      <c r="J22" s="313"/>
      <c r="K22" s="357"/>
      <c r="L22" s="278">
        <f t="shared" si="0"/>
        <v>0</v>
      </c>
      <c r="M22" s="278">
        <f t="shared" si="0"/>
        <v>0</v>
      </c>
      <c r="N22" s="278">
        <f t="shared" si="1"/>
        <v>0</v>
      </c>
    </row>
    <row r="23" spans="1:14" ht="24.9" customHeight="1" x14ac:dyDescent="0.25">
      <c r="A23" s="373" t="s">
        <v>59</v>
      </c>
      <c r="B23" s="313"/>
      <c r="C23" s="357"/>
      <c r="D23" s="313"/>
      <c r="E23" s="357"/>
      <c r="F23" s="313"/>
      <c r="G23" s="357"/>
      <c r="H23" s="313"/>
      <c r="I23" s="357"/>
      <c r="J23" s="313"/>
      <c r="K23" s="357"/>
      <c r="L23" s="278">
        <f t="shared" si="0"/>
        <v>0</v>
      </c>
      <c r="M23" s="278">
        <f t="shared" si="0"/>
        <v>0</v>
      </c>
      <c r="N23" s="278">
        <f t="shared" si="1"/>
        <v>0</v>
      </c>
    </row>
    <row r="24" spans="1:14" ht="24.9" customHeight="1" x14ac:dyDescent="0.25">
      <c r="A24" s="373" t="s">
        <v>60</v>
      </c>
      <c r="B24" s="313"/>
      <c r="C24" s="357"/>
      <c r="D24" s="313"/>
      <c r="E24" s="357"/>
      <c r="F24" s="313"/>
      <c r="G24" s="357"/>
      <c r="H24" s="313"/>
      <c r="I24" s="357"/>
      <c r="J24" s="313"/>
      <c r="K24" s="357"/>
      <c r="L24" s="278">
        <f t="shared" si="0"/>
        <v>0</v>
      </c>
      <c r="M24" s="278">
        <f t="shared" si="0"/>
        <v>0</v>
      </c>
      <c r="N24" s="278">
        <f t="shared" si="1"/>
        <v>0</v>
      </c>
    </row>
    <row r="25" spans="1:14" ht="24.9" customHeight="1" x14ac:dyDescent="0.25">
      <c r="A25" s="373" t="s">
        <v>61</v>
      </c>
      <c r="B25" s="313"/>
      <c r="C25" s="357"/>
      <c r="D25" s="313"/>
      <c r="E25" s="357"/>
      <c r="F25" s="313"/>
      <c r="G25" s="357"/>
      <c r="H25" s="313"/>
      <c r="I25" s="357"/>
      <c r="J25" s="313"/>
      <c r="K25" s="357"/>
      <c r="L25" s="278">
        <f t="shared" si="0"/>
        <v>0</v>
      </c>
      <c r="M25" s="278">
        <f t="shared" si="0"/>
        <v>0</v>
      </c>
      <c r="N25" s="278">
        <f t="shared" si="1"/>
        <v>0</v>
      </c>
    </row>
    <row r="26" spans="1:14" ht="24.9" customHeight="1" x14ac:dyDescent="0.25">
      <c r="A26" s="373" t="s">
        <v>62</v>
      </c>
      <c r="B26" s="313"/>
      <c r="C26" s="357"/>
      <c r="D26" s="313"/>
      <c r="E26" s="357"/>
      <c r="F26" s="313"/>
      <c r="G26" s="357"/>
      <c r="H26" s="313"/>
      <c r="I26" s="357"/>
      <c r="J26" s="313"/>
      <c r="K26" s="357"/>
      <c r="L26" s="278">
        <f t="shared" si="0"/>
        <v>0</v>
      </c>
      <c r="M26" s="278">
        <f t="shared" si="0"/>
        <v>0</v>
      </c>
      <c r="N26" s="278">
        <f t="shared" si="1"/>
        <v>0</v>
      </c>
    </row>
    <row r="27" spans="1:14" ht="24.9" customHeight="1" x14ac:dyDescent="0.25">
      <c r="A27" s="373" t="s">
        <v>63</v>
      </c>
      <c r="B27" s="313"/>
      <c r="C27" s="357"/>
      <c r="D27" s="313"/>
      <c r="E27" s="357"/>
      <c r="F27" s="313"/>
      <c r="G27" s="357"/>
      <c r="H27" s="313"/>
      <c r="I27" s="357"/>
      <c r="J27" s="313"/>
      <c r="K27" s="357"/>
      <c r="L27" s="278">
        <f t="shared" si="0"/>
        <v>0</v>
      </c>
      <c r="M27" s="278">
        <f t="shared" si="0"/>
        <v>0</v>
      </c>
      <c r="N27" s="278">
        <f t="shared" si="1"/>
        <v>0</v>
      </c>
    </row>
    <row r="28" spans="1:14" ht="24.9" customHeight="1" x14ac:dyDescent="0.25">
      <c r="A28" s="373" t="s">
        <v>64</v>
      </c>
      <c r="B28" s="313"/>
      <c r="C28" s="357"/>
      <c r="D28" s="313"/>
      <c r="E28" s="357"/>
      <c r="F28" s="313"/>
      <c r="G28" s="357"/>
      <c r="H28" s="313"/>
      <c r="I28" s="357"/>
      <c r="J28" s="313"/>
      <c r="K28" s="357"/>
      <c r="L28" s="278">
        <f t="shared" si="0"/>
        <v>0</v>
      </c>
      <c r="M28" s="278">
        <f t="shared" si="0"/>
        <v>0</v>
      </c>
      <c r="N28" s="278">
        <f t="shared" si="1"/>
        <v>0</v>
      </c>
    </row>
    <row r="29" spans="1:14" ht="24.9" customHeight="1" x14ac:dyDescent="0.25">
      <c r="A29" s="373" t="s">
        <v>65</v>
      </c>
      <c r="B29" s="313"/>
      <c r="C29" s="357"/>
      <c r="D29" s="313"/>
      <c r="E29" s="357"/>
      <c r="F29" s="313"/>
      <c r="G29" s="357"/>
      <c r="H29" s="313"/>
      <c r="I29" s="357"/>
      <c r="J29" s="313"/>
      <c r="K29" s="357"/>
      <c r="L29" s="278">
        <f t="shared" si="0"/>
        <v>0</v>
      </c>
      <c r="M29" s="278">
        <f t="shared" si="0"/>
        <v>0</v>
      </c>
      <c r="N29" s="278">
        <f t="shared" si="1"/>
        <v>0</v>
      </c>
    </row>
    <row r="30" spans="1:14" ht="24.9" customHeight="1" x14ac:dyDescent="0.25">
      <c r="A30" s="373" t="s">
        <v>66</v>
      </c>
      <c r="B30" s="313"/>
      <c r="C30" s="357"/>
      <c r="D30" s="313"/>
      <c r="E30" s="357"/>
      <c r="F30" s="313"/>
      <c r="G30" s="357"/>
      <c r="H30" s="313"/>
      <c r="I30" s="357"/>
      <c r="J30" s="313"/>
      <c r="K30" s="357"/>
      <c r="L30" s="278">
        <f t="shared" si="0"/>
        <v>0</v>
      </c>
      <c r="M30" s="278">
        <f t="shared" si="0"/>
        <v>0</v>
      </c>
      <c r="N30" s="278">
        <f t="shared" si="1"/>
        <v>0</v>
      </c>
    </row>
    <row r="31" spans="1:14" ht="24.9" customHeight="1" x14ac:dyDescent="0.25">
      <c r="A31" s="373" t="s">
        <v>67</v>
      </c>
      <c r="B31" s="313"/>
      <c r="C31" s="357"/>
      <c r="D31" s="313"/>
      <c r="E31" s="357"/>
      <c r="F31" s="313"/>
      <c r="G31" s="357"/>
      <c r="H31" s="313"/>
      <c r="I31" s="357"/>
      <c r="J31" s="313"/>
      <c r="K31" s="357"/>
      <c r="L31" s="278">
        <f t="shared" si="0"/>
        <v>0</v>
      </c>
      <c r="M31" s="278">
        <f t="shared" si="0"/>
        <v>0</v>
      </c>
      <c r="N31" s="278">
        <f t="shared" si="1"/>
        <v>0</v>
      </c>
    </row>
    <row r="32" spans="1:14" ht="24.9" customHeight="1" x14ac:dyDescent="0.25">
      <c r="A32" s="373" t="s">
        <v>68</v>
      </c>
      <c r="B32" s="313"/>
      <c r="C32" s="357"/>
      <c r="D32" s="313"/>
      <c r="E32" s="357"/>
      <c r="F32" s="313"/>
      <c r="G32" s="357"/>
      <c r="H32" s="313"/>
      <c r="I32" s="357"/>
      <c r="J32" s="313"/>
      <c r="K32" s="357"/>
      <c r="L32" s="278">
        <f t="shared" si="0"/>
        <v>0</v>
      </c>
      <c r="M32" s="278">
        <f t="shared" si="0"/>
        <v>0</v>
      </c>
      <c r="N32" s="278">
        <f t="shared" si="1"/>
        <v>0</v>
      </c>
    </row>
    <row r="33" spans="1:14" ht="24.9" customHeight="1" x14ac:dyDescent="0.25">
      <c r="A33" s="373" t="s">
        <v>419</v>
      </c>
      <c r="B33" s="313"/>
      <c r="C33" s="357"/>
      <c r="D33" s="313"/>
      <c r="E33" s="357"/>
      <c r="F33" s="313"/>
      <c r="G33" s="357"/>
      <c r="H33" s="313"/>
      <c r="I33" s="357"/>
      <c r="J33" s="313"/>
      <c r="K33" s="357"/>
      <c r="L33" s="278">
        <f t="shared" si="0"/>
        <v>0</v>
      </c>
      <c r="M33" s="278">
        <f t="shared" si="0"/>
        <v>0</v>
      </c>
      <c r="N33" s="278">
        <f t="shared" si="1"/>
        <v>0</v>
      </c>
    </row>
    <row r="34" spans="1:14" ht="24.9" customHeight="1" x14ac:dyDescent="0.25">
      <c r="A34" s="373" t="s">
        <v>420</v>
      </c>
      <c r="B34" s="313"/>
      <c r="C34" s="357"/>
      <c r="D34" s="313"/>
      <c r="E34" s="357"/>
      <c r="F34" s="313"/>
      <c r="G34" s="357"/>
      <c r="H34" s="313"/>
      <c r="I34" s="357"/>
      <c r="J34" s="313"/>
      <c r="K34" s="357"/>
      <c r="L34" s="278">
        <f t="shared" si="0"/>
        <v>0</v>
      </c>
      <c r="M34" s="278">
        <f t="shared" si="0"/>
        <v>0</v>
      </c>
      <c r="N34" s="278">
        <f t="shared" si="1"/>
        <v>0</v>
      </c>
    </row>
    <row r="35" spans="1:14" ht="24.9" customHeight="1" x14ac:dyDescent="0.25">
      <c r="A35" s="373" t="s">
        <v>421</v>
      </c>
      <c r="B35" s="313"/>
      <c r="C35" s="357"/>
      <c r="D35" s="313"/>
      <c r="E35" s="357"/>
      <c r="F35" s="313"/>
      <c r="G35" s="357"/>
      <c r="H35" s="313"/>
      <c r="I35" s="357"/>
      <c r="J35" s="313"/>
      <c r="K35" s="357"/>
      <c r="L35" s="278">
        <f t="shared" si="0"/>
        <v>0</v>
      </c>
      <c r="M35" s="278">
        <f t="shared" si="0"/>
        <v>0</v>
      </c>
      <c r="N35" s="278">
        <f t="shared" si="1"/>
        <v>0</v>
      </c>
    </row>
    <row r="36" spans="1:14" ht="24.9" customHeight="1" x14ac:dyDescent="0.25">
      <c r="A36" s="373" t="s">
        <v>69</v>
      </c>
      <c r="B36" s="313"/>
      <c r="C36" s="357"/>
      <c r="D36" s="313"/>
      <c r="E36" s="357"/>
      <c r="F36" s="313"/>
      <c r="G36" s="357"/>
      <c r="H36" s="313"/>
      <c r="I36" s="357"/>
      <c r="J36" s="313"/>
      <c r="K36" s="357"/>
      <c r="L36" s="278">
        <f t="shared" si="0"/>
        <v>0</v>
      </c>
      <c r="M36" s="278">
        <f t="shared" si="0"/>
        <v>0</v>
      </c>
      <c r="N36" s="278">
        <f t="shared" si="1"/>
        <v>0</v>
      </c>
    </row>
    <row r="37" spans="1:14" ht="24.9" customHeight="1" x14ac:dyDescent="0.25">
      <c r="A37" s="373" t="s">
        <v>422</v>
      </c>
      <c r="B37" s="313"/>
      <c r="C37" s="357"/>
      <c r="D37" s="313"/>
      <c r="E37" s="357"/>
      <c r="F37" s="313"/>
      <c r="G37" s="357"/>
      <c r="H37" s="313"/>
      <c r="I37" s="357"/>
      <c r="J37" s="313"/>
      <c r="K37" s="357"/>
      <c r="L37" s="278">
        <f t="shared" si="0"/>
        <v>0</v>
      </c>
      <c r="M37" s="278">
        <f t="shared" si="0"/>
        <v>0</v>
      </c>
      <c r="N37" s="278">
        <f t="shared" si="1"/>
        <v>0</v>
      </c>
    </row>
    <row r="38" spans="1:14" ht="24.9" customHeight="1" x14ac:dyDescent="0.25">
      <c r="A38" s="373" t="s">
        <v>423</v>
      </c>
      <c r="B38" s="313"/>
      <c r="C38" s="357"/>
      <c r="D38" s="313"/>
      <c r="E38" s="357"/>
      <c r="F38" s="313"/>
      <c r="G38" s="357"/>
      <c r="H38" s="313"/>
      <c r="I38" s="357"/>
      <c r="J38" s="313"/>
      <c r="K38" s="357"/>
      <c r="L38" s="278">
        <f t="shared" si="0"/>
        <v>0</v>
      </c>
      <c r="M38" s="278">
        <f t="shared" si="0"/>
        <v>0</v>
      </c>
      <c r="N38" s="278">
        <f t="shared" si="1"/>
        <v>0</v>
      </c>
    </row>
    <row r="39" spans="1:14" ht="24.9" customHeight="1" x14ac:dyDescent="0.25">
      <c r="A39" s="373" t="s">
        <v>424</v>
      </c>
      <c r="B39" s="313"/>
      <c r="C39" s="357"/>
      <c r="D39" s="313"/>
      <c r="E39" s="357"/>
      <c r="F39" s="313"/>
      <c r="G39" s="357"/>
      <c r="H39" s="313"/>
      <c r="I39" s="357"/>
      <c r="J39" s="313"/>
      <c r="K39" s="357"/>
      <c r="L39" s="278">
        <f t="shared" si="0"/>
        <v>0</v>
      </c>
      <c r="M39" s="278">
        <f t="shared" si="0"/>
        <v>0</v>
      </c>
      <c r="N39" s="278">
        <f t="shared" si="1"/>
        <v>0</v>
      </c>
    </row>
    <row r="40" spans="1:14" ht="24.9" customHeight="1" x14ac:dyDescent="0.25">
      <c r="A40" s="373" t="s">
        <v>70</v>
      </c>
      <c r="B40" s="313"/>
      <c r="C40" s="357"/>
      <c r="D40" s="313"/>
      <c r="E40" s="357"/>
      <c r="F40" s="313"/>
      <c r="G40" s="357"/>
      <c r="H40" s="313"/>
      <c r="I40" s="357"/>
      <c r="J40" s="313"/>
      <c r="K40" s="357"/>
      <c r="L40" s="278">
        <f t="shared" si="0"/>
        <v>0</v>
      </c>
      <c r="M40" s="278">
        <f t="shared" si="0"/>
        <v>0</v>
      </c>
      <c r="N40" s="278">
        <f t="shared" si="1"/>
        <v>0</v>
      </c>
    </row>
    <row r="41" spans="1:14" ht="24.9" customHeight="1" x14ac:dyDescent="0.25">
      <c r="A41" s="373" t="s">
        <v>71</v>
      </c>
      <c r="B41" s="313"/>
      <c r="C41" s="357"/>
      <c r="D41" s="313"/>
      <c r="E41" s="357"/>
      <c r="F41" s="313"/>
      <c r="G41" s="357"/>
      <c r="H41" s="313"/>
      <c r="I41" s="357"/>
      <c r="J41" s="313"/>
      <c r="K41" s="357"/>
      <c r="L41" s="278">
        <f t="shared" si="0"/>
        <v>0</v>
      </c>
      <c r="M41" s="278">
        <f t="shared" si="0"/>
        <v>0</v>
      </c>
      <c r="N41" s="278">
        <f t="shared" si="1"/>
        <v>0</v>
      </c>
    </row>
    <row r="42" spans="1:14" ht="24.9" customHeight="1" x14ac:dyDescent="0.25">
      <c r="A42" s="373" t="s">
        <v>72</v>
      </c>
      <c r="B42" s="313"/>
      <c r="C42" s="357"/>
      <c r="D42" s="313"/>
      <c r="E42" s="357"/>
      <c r="F42" s="313"/>
      <c r="G42" s="357"/>
      <c r="H42" s="313"/>
      <c r="I42" s="357"/>
      <c r="J42" s="313"/>
      <c r="K42" s="357"/>
      <c r="L42" s="278">
        <f t="shared" si="0"/>
        <v>0</v>
      </c>
      <c r="M42" s="278">
        <f t="shared" si="0"/>
        <v>0</v>
      </c>
      <c r="N42" s="278">
        <f t="shared" si="1"/>
        <v>0</v>
      </c>
    </row>
    <row r="43" spans="1:14" ht="24.9" customHeight="1" x14ac:dyDescent="0.25">
      <c r="A43" s="373" t="s">
        <v>73</v>
      </c>
      <c r="B43" s="313"/>
      <c r="C43" s="357"/>
      <c r="D43" s="313"/>
      <c r="E43" s="357"/>
      <c r="F43" s="313"/>
      <c r="G43" s="357"/>
      <c r="H43" s="313"/>
      <c r="I43" s="357"/>
      <c r="J43" s="313"/>
      <c r="K43" s="357"/>
      <c r="L43" s="278">
        <f t="shared" si="0"/>
        <v>0</v>
      </c>
      <c r="M43" s="278">
        <f t="shared" si="0"/>
        <v>0</v>
      </c>
      <c r="N43" s="278">
        <f t="shared" si="1"/>
        <v>0</v>
      </c>
    </row>
    <row r="44" spans="1:14" ht="24.9" customHeight="1" x14ac:dyDescent="0.25">
      <c r="A44" s="373" t="s">
        <v>74</v>
      </c>
      <c r="B44" s="313"/>
      <c r="C44" s="357"/>
      <c r="D44" s="313"/>
      <c r="E44" s="357"/>
      <c r="F44" s="313"/>
      <c r="G44" s="357"/>
      <c r="H44" s="313"/>
      <c r="I44" s="357"/>
      <c r="J44" s="313"/>
      <c r="K44" s="357"/>
      <c r="L44" s="278">
        <f t="shared" si="0"/>
        <v>0</v>
      </c>
      <c r="M44" s="278">
        <f t="shared" si="0"/>
        <v>0</v>
      </c>
      <c r="N44" s="278">
        <f t="shared" si="1"/>
        <v>0</v>
      </c>
    </row>
    <row r="45" spans="1:14" ht="24.9" customHeight="1" x14ac:dyDescent="0.25">
      <c r="A45" s="373" t="s">
        <v>425</v>
      </c>
      <c r="B45" s="313"/>
      <c r="C45" s="357"/>
      <c r="D45" s="313"/>
      <c r="E45" s="357"/>
      <c r="F45" s="313"/>
      <c r="G45" s="357"/>
      <c r="H45" s="313"/>
      <c r="I45" s="357"/>
      <c r="J45" s="313"/>
      <c r="K45" s="357"/>
      <c r="L45" s="278">
        <f t="shared" si="0"/>
        <v>0</v>
      </c>
      <c r="M45" s="278">
        <f t="shared" si="0"/>
        <v>0</v>
      </c>
      <c r="N45" s="278">
        <f t="shared" si="1"/>
        <v>0</v>
      </c>
    </row>
    <row r="46" spans="1:14" ht="24.9" customHeight="1" x14ac:dyDescent="0.25">
      <c r="A46" s="373" t="s">
        <v>75</v>
      </c>
      <c r="B46" s="313"/>
      <c r="C46" s="357"/>
      <c r="D46" s="313"/>
      <c r="E46" s="357"/>
      <c r="F46" s="313"/>
      <c r="G46" s="357"/>
      <c r="H46" s="313"/>
      <c r="I46" s="357"/>
      <c r="J46" s="313"/>
      <c r="K46" s="357"/>
      <c r="L46" s="278">
        <f t="shared" si="0"/>
        <v>0</v>
      </c>
      <c r="M46" s="278">
        <f t="shared" si="0"/>
        <v>0</v>
      </c>
      <c r="N46" s="278">
        <f t="shared" si="1"/>
        <v>0</v>
      </c>
    </row>
    <row r="47" spans="1:14" ht="24.9" customHeight="1" x14ac:dyDescent="0.25">
      <c r="A47" s="373" t="s">
        <v>76</v>
      </c>
      <c r="B47" s="312"/>
      <c r="C47" s="358"/>
      <c r="D47" s="312"/>
      <c r="E47" s="358"/>
      <c r="F47" s="312"/>
      <c r="G47" s="358"/>
      <c r="H47" s="312"/>
      <c r="I47" s="358"/>
      <c r="J47" s="312"/>
      <c r="K47" s="358"/>
      <c r="L47" s="278">
        <f t="shared" si="0"/>
        <v>0</v>
      </c>
      <c r="M47" s="278">
        <f t="shared" si="0"/>
        <v>0</v>
      </c>
      <c r="N47" s="278">
        <f t="shared" si="1"/>
        <v>0</v>
      </c>
    </row>
    <row r="48" spans="1:14" ht="15" customHeight="1" x14ac:dyDescent="0.25">
      <c r="A48" s="78" t="s">
        <v>77</v>
      </c>
      <c r="B48" s="280">
        <f t="shared" ref="B48:L48" si="2">SUM(B4:B47)</f>
        <v>0</v>
      </c>
      <c r="C48" s="280">
        <f t="shared" si="2"/>
        <v>0</v>
      </c>
      <c r="D48" s="280">
        <f t="shared" si="2"/>
        <v>5</v>
      </c>
      <c r="E48" s="280">
        <f t="shared" si="2"/>
        <v>10</v>
      </c>
      <c r="F48" s="280">
        <f t="shared" si="2"/>
        <v>3</v>
      </c>
      <c r="G48" s="280">
        <f t="shared" si="2"/>
        <v>4</v>
      </c>
      <c r="H48" s="280">
        <f t="shared" si="2"/>
        <v>0</v>
      </c>
      <c r="I48" s="280">
        <f t="shared" si="2"/>
        <v>0</v>
      </c>
      <c r="J48" s="280">
        <f t="shared" si="2"/>
        <v>0</v>
      </c>
      <c r="K48" s="280">
        <f t="shared" si="2"/>
        <v>0</v>
      </c>
      <c r="L48" s="279">
        <f t="shared" si="2"/>
        <v>8</v>
      </c>
      <c r="M48" s="279">
        <f>SUM(M4:M47)</f>
        <v>14</v>
      </c>
      <c r="N48" s="279">
        <f>L48+M48</f>
        <v>22</v>
      </c>
    </row>
    <row r="49" spans="1:14" ht="9.9" customHeight="1" x14ac:dyDescent="0.25"/>
    <row r="50" spans="1:14" s="116" customFormat="1" ht="13.35" customHeight="1" x14ac:dyDescent="0.2">
      <c r="A50" s="388" t="s">
        <v>81</v>
      </c>
      <c r="B50" s="389"/>
      <c r="C50" s="389"/>
      <c r="D50" s="389"/>
      <c r="E50" s="389"/>
      <c r="F50" s="389"/>
      <c r="G50" s="389"/>
      <c r="H50" s="389"/>
      <c r="I50" s="389"/>
      <c r="J50" s="389"/>
      <c r="K50" s="389"/>
      <c r="L50" s="390"/>
      <c r="M50" s="390"/>
    </row>
    <row r="51" spans="1:14" s="116" customFormat="1" ht="13.35" customHeight="1" x14ac:dyDescent="0.3">
      <c r="A51" s="464" t="s">
        <v>508</v>
      </c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</row>
    <row r="52" spans="1:14" s="116" customFormat="1" ht="13.35" customHeight="1" x14ac:dyDescent="0.3">
      <c r="A52" s="464" t="s">
        <v>506</v>
      </c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</row>
    <row r="53" spans="1:14" s="116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4"/>
      <c r="I53" s="374"/>
      <c r="J53" s="374"/>
      <c r="K53" s="374"/>
      <c r="L53" s="374"/>
      <c r="M53" s="374"/>
    </row>
    <row r="54" spans="1:14" s="116" customFormat="1" ht="13.35" customHeight="1" x14ac:dyDescent="0.3">
      <c r="A54" s="109" t="s">
        <v>82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1:14" s="116" customFormat="1" ht="26.4" customHeight="1" x14ac:dyDescent="0.2">
      <c r="A55" s="528" t="s">
        <v>427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algorithmName="SHA-512" hashValue="F0MFVyeTYzhXzHOObGAlFPXjCiEHTpDwYDKgwCtk4ptgjKtM3n2uZMcZ2vvrwl9DaGYet2046CwCGx0nxz7SAw==" saltValue="C1y4sdExTqpAsjGpng3Tf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35" activePane="bottomRight" state="frozen"/>
      <selection pane="topRight"/>
      <selection pane="bottomLeft"/>
      <selection pane="bottomRight" activeCell="M22" sqref="M22"/>
    </sheetView>
  </sheetViews>
  <sheetFormatPr defaultColWidth="9.109375" defaultRowHeight="14.4" x14ac:dyDescent="0.25"/>
  <cols>
    <col min="1" max="1" width="30.6640625" style="76" customWidth="1"/>
    <col min="2" max="15" width="8.6640625" style="76" customWidth="1"/>
    <col min="16" max="18" width="8.6640625" style="114" customWidth="1"/>
    <col min="19" max="16384" width="9.109375" style="76"/>
  </cols>
  <sheetData>
    <row r="1" spans="1:21" ht="48" customHeight="1" x14ac:dyDescent="0.25">
      <c r="A1" s="555" t="s">
        <v>446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6"/>
      <c r="P1" s="534" t="s">
        <v>83</v>
      </c>
      <c r="Q1" s="535"/>
      <c r="R1" s="536"/>
    </row>
    <row r="2" spans="1:21" ht="15" customHeight="1" x14ac:dyDescent="0.25">
      <c r="A2" s="557" t="s">
        <v>125</v>
      </c>
      <c r="B2" s="557" t="s">
        <v>193</v>
      </c>
      <c r="C2" s="557"/>
      <c r="D2" s="557" t="s">
        <v>194</v>
      </c>
      <c r="E2" s="557"/>
      <c r="F2" s="557" t="s">
        <v>195</v>
      </c>
      <c r="G2" s="557"/>
      <c r="H2" s="557" t="s">
        <v>196</v>
      </c>
      <c r="I2" s="557"/>
      <c r="J2" s="557" t="s">
        <v>197</v>
      </c>
      <c r="K2" s="557"/>
      <c r="L2" s="557" t="s">
        <v>500</v>
      </c>
      <c r="M2" s="557"/>
      <c r="N2" s="557" t="s">
        <v>198</v>
      </c>
      <c r="O2" s="557"/>
      <c r="P2" s="540" t="s">
        <v>41</v>
      </c>
      <c r="Q2" s="540"/>
      <c r="R2" s="540" t="s">
        <v>77</v>
      </c>
    </row>
    <row r="3" spans="1:21" ht="15" customHeight="1" x14ac:dyDescent="0.25">
      <c r="A3" s="55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4"/>
    </row>
    <row r="4" spans="1:21" ht="24.9" customHeight="1" x14ac:dyDescent="0.25">
      <c r="A4" s="373" t="s">
        <v>44</v>
      </c>
      <c r="B4" s="363"/>
      <c r="C4" s="36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277">
        <f>B4+D4+F4+H4+J4+L4+N4</f>
        <v>0</v>
      </c>
      <c r="Q4" s="277">
        <f>C4+E4+G4+I4+K4+M4+O4</f>
        <v>0</v>
      </c>
      <c r="R4" s="277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" customHeight="1" x14ac:dyDescent="0.25">
      <c r="A5" s="373" t="s">
        <v>414</v>
      </c>
      <c r="B5" s="365"/>
      <c r="C5" s="366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278">
        <f t="shared" ref="P5:Q47" si="0">B5+D5+F5+H5+J5+L5+N5</f>
        <v>0</v>
      </c>
      <c r="Q5" s="278">
        <f t="shared" si="0"/>
        <v>0</v>
      </c>
      <c r="R5" s="278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" customHeight="1" x14ac:dyDescent="0.25">
      <c r="A6" s="373" t="s">
        <v>415</v>
      </c>
      <c r="B6" s="365"/>
      <c r="C6" s="366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278">
        <f t="shared" si="0"/>
        <v>0</v>
      </c>
      <c r="Q6" s="278">
        <f t="shared" si="0"/>
        <v>0</v>
      </c>
      <c r="R6" s="278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" customHeight="1" x14ac:dyDescent="0.25">
      <c r="A7" s="373" t="s">
        <v>416</v>
      </c>
      <c r="B7" s="365"/>
      <c r="C7" s="366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278">
        <f t="shared" si="0"/>
        <v>0</v>
      </c>
      <c r="Q7" s="278">
        <f t="shared" si="0"/>
        <v>0</v>
      </c>
      <c r="R7" s="278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" customHeight="1" x14ac:dyDescent="0.25">
      <c r="A8" s="373" t="s">
        <v>417</v>
      </c>
      <c r="B8" s="365"/>
      <c r="C8" s="366"/>
      <c r="D8" s="313"/>
      <c r="E8" s="357">
        <v>1</v>
      </c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278">
        <f t="shared" si="0"/>
        <v>0</v>
      </c>
      <c r="Q8" s="278">
        <f t="shared" si="0"/>
        <v>1</v>
      </c>
      <c r="R8" s="278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" customHeight="1" x14ac:dyDescent="0.25">
      <c r="A9" s="373" t="s">
        <v>418</v>
      </c>
      <c r="B9" s="365"/>
      <c r="C9" s="366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>
        <v>1</v>
      </c>
      <c r="O9" s="357">
        <v>4</v>
      </c>
      <c r="P9" s="278">
        <f t="shared" si="0"/>
        <v>1</v>
      </c>
      <c r="Q9" s="278">
        <f t="shared" si="0"/>
        <v>4</v>
      </c>
      <c r="R9" s="278">
        <f t="shared" si="1"/>
        <v>5</v>
      </c>
      <c r="S9" s="119">
        <f>'Quadro 1'!X9</f>
        <v>1</v>
      </c>
      <c r="T9" s="119">
        <f>'Quadro 1'!Y9</f>
        <v>4</v>
      </c>
      <c r="U9" s="119">
        <f>'Quadro 1'!Z9</f>
        <v>5</v>
      </c>
    </row>
    <row r="10" spans="1:21" ht="24.9" customHeight="1" x14ac:dyDescent="0.25">
      <c r="A10" s="373" t="s">
        <v>45</v>
      </c>
      <c r="B10" s="365">
        <v>2</v>
      </c>
      <c r="C10" s="366">
        <v>4</v>
      </c>
      <c r="D10" s="313">
        <v>1</v>
      </c>
      <c r="E10" s="357">
        <v>7</v>
      </c>
      <c r="F10" s="313"/>
      <c r="G10" s="357"/>
      <c r="H10" s="313">
        <v>1</v>
      </c>
      <c r="I10" s="357">
        <v>11</v>
      </c>
      <c r="J10" s="313"/>
      <c r="K10" s="357"/>
      <c r="L10" s="313">
        <v>2</v>
      </c>
      <c r="M10" s="357">
        <v>1</v>
      </c>
      <c r="N10" s="313">
        <v>2</v>
      </c>
      <c r="O10" s="357">
        <v>2</v>
      </c>
      <c r="P10" s="278">
        <f t="shared" si="0"/>
        <v>8</v>
      </c>
      <c r="Q10" s="278">
        <f t="shared" si="0"/>
        <v>25</v>
      </c>
      <c r="R10" s="278">
        <f t="shared" si="1"/>
        <v>33</v>
      </c>
      <c r="S10" s="119">
        <f>'Quadro 1'!X10</f>
        <v>8</v>
      </c>
      <c r="T10" s="119">
        <f>'Quadro 1'!Y10</f>
        <v>25</v>
      </c>
      <c r="U10" s="119">
        <f>'Quadro 1'!Z10</f>
        <v>33</v>
      </c>
    </row>
    <row r="11" spans="1:21" ht="24.9" customHeight="1" x14ac:dyDescent="0.25">
      <c r="A11" s="373" t="s">
        <v>46</v>
      </c>
      <c r="B11" s="365"/>
      <c r="C11" s="366">
        <v>2</v>
      </c>
      <c r="D11" s="313"/>
      <c r="E11" s="357">
        <v>3</v>
      </c>
      <c r="F11" s="313"/>
      <c r="G11" s="357"/>
      <c r="H11" s="313"/>
      <c r="I11" s="357">
        <v>2</v>
      </c>
      <c r="J11" s="313"/>
      <c r="K11" s="357"/>
      <c r="L11" s="313"/>
      <c r="M11" s="357">
        <v>1</v>
      </c>
      <c r="N11" s="313"/>
      <c r="O11" s="357"/>
      <c r="P11" s="278">
        <f t="shared" si="0"/>
        <v>0</v>
      </c>
      <c r="Q11" s="278">
        <f t="shared" si="0"/>
        <v>8</v>
      </c>
      <c r="R11" s="278">
        <f t="shared" si="1"/>
        <v>8</v>
      </c>
      <c r="S11" s="119">
        <f>'Quadro 1'!X11</f>
        <v>0</v>
      </c>
      <c r="T11" s="119">
        <f>'Quadro 1'!Y11</f>
        <v>8</v>
      </c>
      <c r="U11" s="119">
        <f>'Quadro 1'!Z11</f>
        <v>8</v>
      </c>
    </row>
    <row r="12" spans="1:21" ht="24.9" customHeight="1" x14ac:dyDescent="0.25">
      <c r="A12" s="373" t="s">
        <v>47</v>
      </c>
      <c r="B12" s="365">
        <v>1</v>
      </c>
      <c r="C12" s="366">
        <v>3</v>
      </c>
      <c r="D12" s="313"/>
      <c r="E12" s="357"/>
      <c r="F12" s="313"/>
      <c r="G12" s="357"/>
      <c r="H12" s="313"/>
      <c r="I12" s="357">
        <v>2</v>
      </c>
      <c r="J12" s="313"/>
      <c r="K12" s="357"/>
      <c r="L12" s="313"/>
      <c r="M12" s="357"/>
      <c r="N12" s="313"/>
      <c r="O12" s="357"/>
      <c r="P12" s="278">
        <f t="shared" si="0"/>
        <v>1</v>
      </c>
      <c r="Q12" s="278">
        <f t="shared" si="0"/>
        <v>5</v>
      </c>
      <c r="R12" s="278">
        <f t="shared" si="1"/>
        <v>6</v>
      </c>
      <c r="S12" s="119">
        <f>'Quadro 1'!X12</f>
        <v>1</v>
      </c>
      <c r="T12" s="119">
        <f>'Quadro 1'!Y12</f>
        <v>5</v>
      </c>
      <c r="U12" s="119">
        <f>'Quadro 1'!Z12</f>
        <v>6</v>
      </c>
    </row>
    <row r="13" spans="1:21" ht="24.9" customHeight="1" x14ac:dyDescent="0.25">
      <c r="A13" s="373" t="s">
        <v>48</v>
      </c>
      <c r="B13" s="365"/>
      <c r="C13" s="366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278">
        <f t="shared" si="0"/>
        <v>0</v>
      </c>
      <c r="Q13" s="278">
        <f t="shared" si="0"/>
        <v>0</v>
      </c>
      <c r="R13" s="278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" customHeight="1" x14ac:dyDescent="0.25">
      <c r="A14" s="373" t="s">
        <v>49</v>
      </c>
      <c r="B14" s="365">
        <v>2</v>
      </c>
      <c r="C14" s="366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278">
        <f t="shared" si="0"/>
        <v>2</v>
      </c>
      <c r="Q14" s="278">
        <f t="shared" si="0"/>
        <v>0</v>
      </c>
      <c r="R14" s="278">
        <f t="shared" si="1"/>
        <v>2</v>
      </c>
      <c r="S14" s="119">
        <f>'Quadro 1'!X14</f>
        <v>2</v>
      </c>
      <c r="T14" s="119">
        <f>'Quadro 1'!Y14</f>
        <v>0</v>
      </c>
      <c r="U14" s="119">
        <f>'Quadro 1'!Z14</f>
        <v>2</v>
      </c>
    </row>
    <row r="15" spans="1:21" ht="24.9" customHeight="1" x14ac:dyDescent="0.25">
      <c r="A15" s="373" t="s">
        <v>50</v>
      </c>
      <c r="B15" s="365"/>
      <c r="C15" s="366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278">
        <f t="shared" si="0"/>
        <v>0</v>
      </c>
      <c r="Q15" s="278">
        <f t="shared" si="0"/>
        <v>0</v>
      </c>
      <c r="R15" s="278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" customHeight="1" x14ac:dyDescent="0.25">
      <c r="A16" s="373" t="s">
        <v>51</v>
      </c>
      <c r="B16" s="365"/>
      <c r="C16" s="366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278">
        <f t="shared" si="0"/>
        <v>0</v>
      </c>
      <c r="Q16" s="278">
        <f t="shared" si="0"/>
        <v>0</v>
      </c>
      <c r="R16" s="278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" customHeight="1" x14ac:dyDescent="0.25">
      <c r="A17" s="373" t="s">
        <v>509</v>
      </c>
      <c r="B17" s="365"/>
      <c r="C17" s="366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278">
        <f t="shared" si="0"/>
        <v>0</v>
      </c>
      <c r="Q17" s="278">
        <f t="shared" si="0"/>
        <v>0</v>
      </c>
      <c r="R17" s="278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" customHeight="1" x14ac:dyDescent="0.25">
      <c r="A18" s="373" t="s">
        <v>54</v>
      </c>
      <c r="B18" s="365"/>
      <c r="C18" s="366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278">
        <f t="shared" si="0"/>
        <v>0</v>
      </c>
      <c r="Q18" s="278">
        <f t="shared" si="0"/>
        <v>0</v>
      </c>
      <c r="R18" s="278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" customHeight="1" x14ac:dyDescent="0.25">
      <c r="A19" s="373" t="s">
        <v>55</v>
      </c>
      <c r="B19" s="365"/>
      <c r="C19" s="366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278">
        <f t="shared" si="0"/>
        <v>0</v>
      </c>
      <c r="Q19" s="278">
        <f t="shared" si="0"/>
        <v>0</v>
      </c>
      <c r="R19" s="278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" customHeight="1" x14ac:dyDescent="0.25">
      <c r="A20" s="373" t="s">
        <v>56</v>
      </c>
      <c r="B20" s="365"/>
      <c r="C20" s="366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278">
        <f t="shared" si="0"/>
        <v>0</v>
      </c>
      <c r="Q20" s="278">
        <f t="shared" si="0"/>
        <v>0</v>
      </c>
      <c r="R20" s="278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" customHeight="1" x14ac:dyDescent="0.25">
      <c r="A21" s="373" t="s">
        <v>57</v>
      </c>
      <c r="B21" s="365"/>
      <c r="C21" s="366">
        <v>2</v>
      </c>
      <c r="D21" s="313"/>
      <c r="E21" s="357"/>
      <c r="F21" s="313"/>
      <c r="G21" s="357"/>
      <c r="H21" s="313"/>
      <c r="I21" s="357"/>
      <c r="J21" s="313"/>
      <c r="K21" s="357"/>
      <c r="L21" s="313">
        <v>67</v>
      </c>
      <c r="M21" s="357">
        <v>88</v>
      </c>
      <c r="N21" s="313"/>
      <c r="O21" s="357"/>
      <c r="P21" s="278">
        <f t="shared" si="0"/>
        <v>67</v>
      </c>
      <c r="Q21" s="278">
        <f t="shared" si="0"/>
        <v>90</v>
      </c>
      <c r="R21" s="278">
        <f t="shared" si="1"/>
        <v>157</v>
      </c>
      <c r="S21" s="119">
        <f>'Quadro 1'!X21</f>
        <v>67</v>
      </c>
      <c r="T21" s="119">
        <f>'Quadro 1'!Y21</f>
        <v>90</v>
      </c>
      <c r="U21" s="119">
        <f>'Quadro 1'!Z21</f>
        <v>157</v>
      </c>
    </row>
    <row r="22" spans="1:21" ht="24.9" customHeight="1" x14ac:dyDescent="0.25">
      <c r="A22" s="373" t="s">
        <v>58</v>
      </c>
      <c r="B22" s="365"/>
      <c r="C22" s="366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278">
        <f t="shared" si="0"/>
        <v>0</v>
      </c>
      <c r="Q22" s="278">
        <f t="shared" si="0"/>
        <v>0</v>
      </c>
      <c r="R22" s="278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" customHeight="1" x14ac:dyDescent="0.25">
      <c r="A23" s="373" t="s">
        <v>59</v>
      </c>
      <c r="B23" s="365"/>
      <c r="C23" s="366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278">
        <f t="shared" si="0"/>
        <v>0</v>
      </c>
      <c r="Q23" s="278">
        <f t="shared" si="0"/>
        <v>0</v>
      </c>
      <c r="R23" s="278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" customHeight="1" x14ac:dyDescent="0.25">
      <c r="A24" s="373" t="s">
        <v>60</v>
      </c>
      <c r="B24" s="365"/>
      <c r="C24" s="366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278">
        <f t="shared" si="0"/>
        <v>0</v>
      </c>
      <c r="Q24" s="278">
        <f t="shared" si="0"/>
        <v>0</v>
      </c>
      <c r="R24" s="278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" customHeight="1" x14ac:dyDescent="0.25">
      <c r="A25" s="373" t="s">
        <v>61</v>
      </c>
      <c r="B25" s="365"/>
      <c r="C25" s="366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278">
        <f t="shared" si="0"/>
        <v>0</v>
      </c>
      <c r="Q25" s="278">
        <f t="shared" si="0"/>
        <v>0</v>
      </c>
      <c r="R25" s="278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" customHeight="1" x14ac:dyDescent="0.25">
      <c r="A26" s="373" t="s">
        <v>62</v>
      </c>
      <c r="B26" s="365"/>
      <c r="C26" s="366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278">
        <f t="shared" si="0"/>
        <v>0</v>
      </c>
      <c r="Q26" s="278">
        <f t="shared" si="0"/>
        <v>0</v>
      </c>
      <c r="R26" s="278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" customHeight="1" x14ac:dyDescent="0.25">
      <c r="A27" s="373" t="s">
        <v>63</v>
      </c>
      <c r="B27" s="365"/>
      <c r="C27" s="366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278">
        <f t="shared" si="0"/>
        <v>0</v>
      </c>
      <c r="Q27" s="278">
        <f t="shared" si="0"/>
        <v>0</v>
      </c>
      <c r="R27" s="278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" customHeight="1" x14ac:dyDescent="0.25">
      <c r="A28" s="373" t="s">
        <v>64</v>
      </c>
      <c r="B28" s="365"/>
      <c r="C28" s="366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278">
        <f t="shared" si="0"/>
        <v>0</v>
      </c>
      <c r="Q28" s="278">
        <f t="shared" si="0"/>
        <v>0</v>
      </c>
      <c r="R28" s="278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" customHeight="1" x14ac:dyDescent="0.25">
      <c r="A29" s="373" t="s">
        <v>65</v>
      </c>
      <c r="B29" s="365"/>
      <c r="C29" s="366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278">
        <f t="shared" si="0"/>
        <v>0</v>
      </c>
      <c r="Q29" s="278">
        <f t="shared" si="0"/>
        <v>0</v>
      </c>
      <c r="R29" s="278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" customHeight="1" x14ac:dyDescent="0.25">
      <c r="A30" s="373" t="s">
        <v>66</v>
      </c>
      <c r="B30" s="365"/>
      <c r="C30" s="366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278">
        <f t="shared" si="0"/>
        <v>0</v>
      </c>
      <c r="Q30" s="278">
        <f t="shared" si="0"/>
        <v>0</v>
      </c>
      <c r="R30" s="278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" customHeight="1" x14ac:dyDescent="0.25">
      <c r="A31" s="373" t="s">
        <v>67</v>
      </c>
      <c r="B31" s="365"/>
      <c r="C31" s="366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278">
        <f t="shared" si="0"/>
        <v>0</v>
      </c>
      <c r="Q31" s="278">
        <f t="shared" si="0"/>
        <v>0</v>
      </c>
      <c r="R31" s="278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" customHeight="1" x14ac:dyDescent="0.25">
      <c r="A32" s="373" t="s">
        <v>68</v>
      </c>
      <c r="B32" s="365"/>
      <c r="C32" s="366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278">
        <f t="shared" si="0"/>
        <v>0</v>
      </c>
      <c r="Q32" s="278">
        <f t="shared" si="0"/>
        <v>0</v>
      </c>
      <c r="R32" s="278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" customHeight="1" x14ac:dyDescent="0.25">
      <c r="A33" s="373" t="s">
        <v>419</v>
      </c>
      <c r="B33" s="365"/>
      <c r="C33" s="366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278">
        <f t="shared" si="0"/>
        <v>0</v>
      </c>
      <c r="Q33" s="278">
        <f t="shared" si="0"/>
        <v>0</v>
      </c>
      <c r="R33" s="278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" customHeight="1" x14ac:dyDescent="0.25">
      <c r="A34" s="373" t="s">
        <v>420</v>
      </c>
      <c r="B34" s="365"/>
      <c r="C34" s="366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278">
        <f t="shared" si="0"/>
        <v>0</v>
      </c>
      <c r="Q34" s="278">
        <f t="shared" si="0"/>
        <v>0</v>
      </c>
      <c r="R34" s="278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" customHeight="1" x14ac:dyDescent="0.25">
      <c r="A35" s="373" t="s">
        <v>421</v>
      </c>
      <c r="B35" s="365"/>
      <c r="C35" s="366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278">
        <f t="shared" si="0"/>
        <v>0</v>
      </c>
      <c r="Q35" s="278">
        <f t="shared" si="0"/>
        <v>0</v>
      </c>
      <c r="R35" s="278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" customHeight="1" x14ac:dyDescent="0.25">
      <c r="A36" s="373" t="s">
        <v>69</v>
      </c>
      <c r="B36" s="365"/>
      <c r="C36" s="366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278">
        <f t="shared" si="0"/>
        <v>0</v>
      </c>
      <c r="Q36" s="278">
        <f t="shared" si="0"/>
        <v>0</v>
      </c>
      <c r="R36" s="278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" customHeight="1" x14ac:dyDescent="0.25">
      <c r="A37" s="373" t="s">
        <v>422</v>
      </c>
      <c r="B37" s="365"/>
      <c r="C37" s="366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278">
        <f t="shared" si="0"/>
        <v>0</v>
      </c>
      <c r="Q37" s="278">
        <f t="shared" si="0"/>
        <v>0</v>
      </c>
      <c r="R37" s="278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" customHeight="1" x14ac:dyDescent="0.25">
      <c r="A38" s="373" t="s">
        <v>423</v>
      </c>
      <c r="B38" s="365"/>
      <c r="C38" s="366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278">
        <f t="shared" si="0"/>
        <v>0</v>
      </c>
      <c r="Q38" s="278">
        <f t="shared" si="0"/>
        <v>0</v>
      </c>
      <c r="R38" s="278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" customHeight="1" x14ac:dyDescent="0.25">
      <c r="A39" s="373" t="s">
        <v>424</v>
      </c>
      <c r="B39" s="365"/>
      <c r="C39" s="366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278">
        <f t="shared" si="0"/>
        <v>0</v>
      </c>
      <c r="Q39" s="278">
        <f t="shared" si="0"/>
        <v>0</v>
      </c>
      <c r="R39" s="278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" customHeight="1" x14ac:dyDescent="0.25">
      <c r="A40" s="373" t="s">
        <v>70</v>
      </c>
      <c r="B40" s="365"/>
      <c r="C40" s="366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278">
        <f t="shared" si="0"/>
        <v>0</v>
      </c>
      <c r="Q40" s="278">
        <f t="shared" si="0"/>
        <v>0</v>
      </c>
      <c r="R40" s="278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" customHeight="1" x14ac:dyDescent="0.25">
      <c r="A41" s="373" t="s">
        <v>71</v>
      </c>
      <c r="B41" s="365"/>
      <c r="C41" s="366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278">
        <f t="shared" si="0"/>
        <v>0</v>
      </c>
      <c r="Q41" s="278">
        <f t="shared" si="0"/>
        <v>0</v>
      </c>
      <c r="R41" s="278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" customHeight="1" x14ac:dyDescent="0.25">
      <c r="A42" s="373" t="s">
        <v>72</v>
      </c>
      <c r="B42" s="365"/>
      <c r="C42" s="366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278">
        <f t="shared" si="0"/>
        <v>0</v>
      </c>
      <c r="Q42" s="278">
        <f t="shared" si="0"/>
        <v>0</v>
      </c>
      <c r="R42" s="278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" customHeight="1" x14ac:dyDescent="0.25">
      <c r="A43" s="373" t="s">
        <v>73</v>
      </c>
      <c r="B43" s="365"/>
      <c r="C43" s="366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278">
        <f t="shared" si="0"/>
        <v>0</v>
      </c>
      <c r="Q43" s="278">
        <f t="shared" si="0"/>
        <v>0</v>
      </c>
      <c r="R43" s="278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" customHeight="1" x14ac:dyDescent="0.25">
      <c r="A44" s="373" t="s">
        <v>74</v>
      </c>
      <c r="B44" s="365"/>
      <c r="C44" s="366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278">
        <f t="shared" si="0"/>
        <v>0</v>
      </c>
      <c r="Q44" s="278">
        <f t="shared" si="0"/>
        <v>0</v>
      </c>
      <c r="R44" s="278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" customHeight="1" x14ac:dyDescent="0.25">
      <c r="A45" s="373" t="s">
        <v>425</v>
      </c>
      <c r="B45" s="365"/>
      <c r="C45" s="366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278">
        <f t="shared" si="0"/>
        <v>0</v>
      </c>
      <c r="Q45" s="278">
        <f t="shared" si="0"/>
        <v>0</v>
      </c>
      <c r="R45" s="278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" customHeight="1" x14ac:dyDescent="0.25">
      <c r="A46" s="373" t="s">
        <v>75</v>
      </c>
      <c r="B46" s="365"/>
      <c r="C46" s="366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278">
        <f t="shared" si="0"/>
        <v>0</v>
      </c>
      <c r="Q46" s="278">
        <f t="shared" si="0"/>
        <v>0</v>
      </c>
      <c r="R46" s="278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" customHeight="1" x14ac:dyDescent="0.25">
      <c r="A47" s="373" t="s">
        <v>76</v>
      </c>
      <c r="B47" s="365"/>
      <c r="C47" s="366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279">
        <f t="shared" si="0"/>
        <v>0</v>
      </c>
      <c r="Q47" s="279">
        <f t="shared" si="0"/>
        <v>0</v>
      </c>
      <c r="R47" s="279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77</v>
      </c>
      <c r="B48" s="280">
        <f>SUM(B4:B47)</f>
        <v>5</v>
      </c>
      <c r="C48" s="280">
        <f t="shared" ref="C48:O48" si="2">SUM(C4:C47)</f>
        <v>11</v>
      </c>
      <c r="D48" s="280">
        <f t="shared" si="2"/>
        <v>1</v>
      </c>
      <c r="E48" s="280">
        <f t="shared" si="2"/>
        <v>11</v>
      </c>
      <c r="F48" s="280">
        <f t="shared" si="2"/>
        <v>0</v>
      </c>
      <c r="G48" s="280">
        <f t="shared" si="2"/>
        <v>0</v>
      </c>
      <c r="H48" s="280">
        <f t="shared" si="2"/>
        <v>1</v>
      </c>
      <c r="I48" s="280">
        <f t="shared" si="2"/>
        <v>15</v>
      </c>
      <c r="J48" s="280">
        <f t="shared" si="2"/>
        <v>0</v>
      </c>
      <c r="K48" s="280">
        <f t="shared" si="2"/>
        <v>0</v>
      </c>
      <c r="L48" s="280">
        <f t="shared" si="2"/>
        <v>69</v>
      </c>
      <c r="M48" s="280">
        <f t="shared" si="2"/>
        <v>90</v>
      </c>
      <c r="N48" s="280">
        <f t="shared" si="2"/>
        <v>3</v>
      </c>
      <c r="O48" s="280">
        <f t="shared" si="2"/>
        <v>6</v>
      </c>
      <c r="P48" s="280">
        <f>SUM(P4:P47)</f>
        <v>79</v>
      </c>
      <c r="Q48" s="280">
        <f>SUM(Q4:Q47)</f>
        <v>133</v>
      </c>
      <c r="R48" s="280">
        <f>P48+Q48</f>
        <v>212</v>
      </c>
    </row>
    <row r="49" spans="1:18" ht="9.9" customHeight="1" x14ac:dyDescent="0.25">
      <c r="P49" s="120">
        <f>'Quadro 1'!X48</f>
        <v>79</v>
      </c>
      <c r="Q49" s="120">
        <f>'Quadro 1'!Y48</f>
        <v>133</v>
      </c>
      <c r="R49" s="120">
        <f>'Quadro 1'!Z48</f>
        <v>212</v>
      </c>
    </row>
    <row r="50" spans="1:18" s="117" customFormat="1" ht="13.35" customHeight="1" x14ac:dyDescent="0.3">
      <c r="A50" s="392" t="s">
        <v>81</v>
      </c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P50" s="121"/>
      <c r="Q50" s="121"/>
      <c r="R50" s="121"/>
    </row>
    <row r="51" spans="1:18" s="117" customFormat="1" ht="13.35" customHeight="1" x14ac:dyDescent="0.3">
      <c r="A51" s="375" t="s">
        <v>426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P51" s="121"/>
      <c r="Q51" s="121"/>
      <c r="R51" s="121"/>
    </row>
    <row r="52" spans="1:18" s="117" customFormat="1" ht="13.35" customHeight="1" x14ac:dyDescent="0.3">
      <c r="A52" s="375" t="s">
        <v>507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P52" s="121"/>
      <c r="Q52" s="121"/>
      <c r="R52" s="121"/>
    </row>
    <row r="53" spans="1:18" s="117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4"/>
      <c r="I53" s="374"/>
      <c r="J53" s="374"/>
      <c r="K53" s="374"/>
      <c r="L53" s="374"/>
      <c r="M53" s="374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P54" s="121"/>
      <c r="Q54" s="121"/>
      <c r="R54" s="121"/>
    </row>
    <row r="55" spans="1:18" s="117" customFormat="1" ht="26.4" customHeight="1" x14ac:dyDescent="0.25">
      <c r="A55" s="528" t="s">
        <v>427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P55" s="121"/>
      <c r="Q55" s="121"/>
      <c r="R55" s="121"/>
    </row>
    <row r="56" spans="1:18" s="123" customFormat="1" ht="12" customHeight="1" x14ac:dyDescent="0.3">
      <c r="A56" s="474" t="s">
        <v>517</v>
      </c>
      <c r="P56" s="478"/>
      <c r="Q56" s="478"/>
      <c r="R56" s="478"/>
    </row>
  </sheetData>
  <sheetProtection algorithmName="SHA-512" hashValue="/JQxio9CofscL3v+Efrz77AXPSLCSVXRX+Y4oD3MWG/TnInJEs1OG0k96Ab0jvi4IJmE2Ha8YBXNEvbhuVoRIA==" saltValue="ZayRUZvYFDFDrlIs04Nl+w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S46" activePane="bottomRight" state="frozen"/>
      <selection pane="topRight"/>
      <selection pane="bottomLeft"/>
      <selection pane="bottomRight" activeCell="P24" sqref="P24"/>
    </sheetView>
  </sheetViews>
  <sheetFormatPr defaultColWidth="9.109375" defaultRowHeight="14.4" x14ac:dyDescent="0.25"/>
  <cols>
    <col min="1" max="1" width="30.6640625" style="76" customWidth="1"/>
    <col min="2" max="7" width="8.6640625" style="76" customWidth="1"/>
    <col min="8" max="8" width="10.88671875" style="76" customWidth="1"/>
    <col min="9" max="9" width="9.44140625" style="76" customWidth="1"/>
    <col min="10" max="30" width="8.6640625" style="76" customWidth="1"/>
    <col min="31" max="16384" width="9.109375" style="76"/>
  </cols>
  <sheetData>
    <row r="1" spans="1:33" ht="40.5" customHeight="1" x14ac:dyDescent="0.25">
      <c r="A1" s="555" t="s">
        <v>447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6"/>
      <c r="AB1" s="534" t="s">
        <v>83</v>
      </c>
      <c r="AC1" s="535"/>
      <c r="AD1" s="536"/>
    </row>
    <row r="2" spans="1:33" ht="19.5" customHeight="1" x14ac:dyDescent="0.25">
      <c r="A2" s="562" t="s">
        <v>125</v>
      </c>
      <c r="B2" s="564" t="s">
        <v>199</v>
      </c>
      <c r="C2" s="564"/>
      <c r="D2" s="564"/>
      <c r="E2" s="564"/>
      <c r="F2" s="564"/>
      <c r="G2" s="564"/>
      <c r="H2" s="564"/>
      <c r="I2" s="564"/>
      <c r="J2" s="566" t="s">
        <v>200</v>
      </c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40" t="s">
        <v>41</v>
      </c>
      <c r="AC2" s="540"/>
      <c r="AD2" s="540" t="s">
        <v>77</v>
      </c>
    </row>
    <row r="3" spans="1:33" ht="46.5" customHeight="1" x14ac:dyDescent="0.25">
      <c r="A3" s="563"/>
      <c r="B3" s="565"/>
      <c r="C3" s="565"/>
      <c r="D3" s="565"/>
      <c r="E3" s="565"/>
      <c r="F3" s="565"/>
      <c r="G3" s="565"/>
      <c r="H3" s="564"/>
      <c r="I3" s="564"/>
      <c r="J3" s="558" t="s">
        <v>201</v>
      </c>
      <c r="K3" s="559"/>
      <c r="L3" s="558" t="s">
        <v>201</v>
      </c>
      <c r="M3" s="559"/>
      <c r="N3" s="558" t="s">
        <v>201</v>
      </c>
      <c r="O3" s="559"/>
      <c r="P3" s="560" t="s">
        <v>201</v>
      </c>
      <c r="Q3" s="561"/>
      <c r="R3" s="560" t="s">
        <v>201</v>
      </c>
      <c r="S3" s="561"/>
      <c r="T3" s="560" t="s">
        <v>201</v>
      </c>
      <c r="U3" s="561"/>
      <c r="V3" s="558" t="s">
        <v>201</v>
      </c>
      <c r="W3" s="559"/>
      <c r="X3" s="558" t="s">
        <v>201</v>
      </c>
      <c r="Y3" s="559"/>
      <c r="Z3" s="558" t="s">
        <v>201</v>
      </c>
      <c r="AA3" s="559"/>
      <c r="AB3" s="540" t="s">
        <v>42</v>
      </c>
      <c r="AC3" s="540" t="s">
        <v>43</v>
      </c>
      <c r="AD3" s="540"/>
    </row>
    <row r="4" spans="1:33" ht="29.25" customHeight="1" x14ac:dyDescent="0.25">
      <c r="A4" s="563"/>
      <c r="B4" s="226"/>
      <c r="C4" s="227"/>
      <c r="D4" s="227"/>
      <c r="E4" s="227"/>
      <c r="F4" s="227"/>
      <c r="G4" s="228"/>
      <c r="H4" s="570" t="s">
        <v>202</v>
      </c>
      <c r="I4" s="570"/>
      <c r="J4" s="567" t="s">
        <v>202</v>
      </c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9"/>
      <c r="AB4" s="540"/>
      <c r="AC4" s="540"/>
      <c r="AD4" s="540"/>
    </row>
    <row r="5" spans="1:33" ht="15" customHeight="1" x14ac:dyDescent="0.25">
      <c r="A5" s="563"/>
      <c r="B5" s="557" t="s">
        <v>203</v>
      </c>
      <c r="C5" s="557"/>
      <c r="D5" s="557" t="s">
        <v>438</v>
      </c>
      <c r="E5" s="557"/>
      <c r="F5" s="557" t="s">
        <v>204</v>
      </c>
      <c r="G5" s="557"/>
      <c r="H5" s="571"/>
      <c r="I5" s="572"/>
      <c r="J5" s="571" t="s">
        <v>551</v>
      </c>
      <c r="K5" s="572"/>
      <c r="L5" s="482" t="s">
        <v>552</v>
      </c>
      <c r="M5" s="482"/>
      <c r="N5" s="482" t="s">
        <v>553</v>
      </c>
      <c r="O5" s="482"/>
      <c r="P5" s="482"/>
      <c r="Q5" s="482"/>
      <c r="R5" s="482"/>
      <c r="S5" s="482"/>
      <c r="T5" s="571"/>
      <c r="U5" s="572"/>
      <c r="V5" s="571"/>
      <c r="W5" s="572"/>
      <c r="X5" s="571"/>
      <c r="Y5" s="572"/>
      <c r="Z5" s="571"/>
      <c r="AA5" s="572"/>
      <c r="AB5" s="540"/>
      <c r="AC5" s="540"/>
      <c r="AD5" s="540"/>
    </row>
    <row r="6" spans="1:33" ht="15" customHeight="1" x14ac:dyDescent="0.25">
      <c r="A6" s="563"/>
      <c r="B6" s="78" t="s">
        <v>42</v>
      </c>
      <c r="C6" s="78" t="s">
        <v>43</v>
      </c>
      <c r="D6" s="440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481" t="s">
        <v>42</v>
      </c>
      <c r="M6" s="481" t="s">
        <v>43</v>
      </c>
      <c r="N6" s="481" t="s">
        <v>42</v>
      </c>
      <c r="O6" s="481" t="s">
        <v>43</v>
      </c>
      <c r="P6" s="481" t="s">
        <v>42</v>
      </c>
      <c r="Q6" s="481" t="s">
        <v>43</v>
      </c>
      <c r="R6" s="481" t="s">
        <v>42</v>
      </c>
      <c r="S6" s="481" t="s">
        <v>43</v>
      </c>
      <c r="T6" s="78" t="s">
        <v>42</v>
      </c>
      <c r="U6" s="78" t="s">
        <v>43</v>
      </c>
      <c r="V6" s="78" t="s">
        <v>42</v>
      </c>
      <c r="W6" s="78" t="s">
        <v>43</v>
      </c>
      <c r="X6" s="78" t="s">
        <v>42</v>
      </c>
      <c r="Y6" s="78" t="s">
        <v>43</v>
      </c>
      <c r="Z6" s="78" t="s">
        <v>42</v>
      </c>
      <c r="AA6" s="78" t="s">
        <v>43</v>
      </c>
      <c r="AB6" s="540"/>
      <c r="AC6" s="540"/>
      <c r="AD6" s="540"/>
    </row>
    <row r="7" spans="1:33" ht="24.9" customHeight="1" x14ac:dyDescent="0.25">
      <c r="A7" s="373" t="s">
        <v>44</v>
      </c>
      <c r="B7" s="363"/>
      <c r="C7" s="366"/>
      <c r="D7" s="328"/>
      <c r="E7" s="352"/>
      <c r="F7" s="328"/>
      <c r="G7" s="352"/>
      <c r="H7" s="328"/>
      <c r="I7" s="352"/>
      <c r="J7" s="328"/>
      <c r="K7" s="352"/>
      <c r="L7" s="328"/>
      <c r="M7" s="352"/>
      <c r="N7" s="328"/>
      <c r="O7" s="352"/>
      <c r="P7" s="328"/>
      <c r="Q7" s="352"/>
      <c r="R7" s="328"/>
      <c r="S7" s="352"/>
      <c r="T7" s="328"/>
      <c r="U7" s="352"/>
      <c r="V7" s="328"/>
      <c r="W7" s="352"/>
      <c r="X7" s="328"/>
      <c r="Y7" s="352"/>
      <c r="Z7" s="328"/>
      <c r="AA7" s="352"/>
      <c r="AB7" s="277">
        <f>B7+D7+F7+H7+J7+L7+N7+P7+R7+T7+V7+X7+Z7</f>
        <v>0</v>
      </c>
      <c r="AC7" s="277">
        <f>C7+E7+G7+I7+K7+M7+O7+Q7+S7+U7+W7+Y7+AA7</f>
        <v>0</v>
      </c>
      <c r="AD7" s="277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" customHeight="1" x14ac:dyDescent="0.25">
      <c r="A8" s="373" t="s">
        <v>414</v>
      </c>
      <c r="B8" s="365"/>
      <c r="C8" s="366"/>
      <c r="D8" s="332"/>
      <c r="E8" s="353"/>
      <c r="F8" s="332"/>
      <c r="G8" s="353"/>
      <c r="H8" s="332"/>
      <c r="I8" s="353"/>
      <c r="J8" s="332"/>
      <c r="K8" s="353"/>
      <c r="L8" s="332"/>
      <c r="M8" s="353"/>
      <c r="N8" s="332"/>
      <c r="O8" s="353"/>
      <c r="P8" s="332"/>
      <c r="Q8" s="353"/>
      <c r="R8" s="332"/>
      <c r="S8" s="353"/>
      <c r="T8" s="332"/>
      <c r="U8" s="353"/>
      <c r="V8" s="332"/>
      <c r="W8" s="353"/>
      <c r="X8" s="332"/>
      <c r="Y8" s="353"/>
      <c r="Z8" s="332"/>
      <c r="AA8" s="353"/>
      <c r="AB8" s="278">
        <f t="shared" ref="AB8:AC50" si="0">B8+D8+F8+H8+J8+L8+N8+P8+R8+T8+V8+X8+Z8</f>
        <v>0</v>
      </c>
      <c r="AC8" s="278">
        <f t="shared" si="0"/>
        <v>0</v>
      </c>
      <c r="AD8" s="278">
        <f t="shared" ref="AD8:AD50" si="1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" customHeight="1" x14ac:dyDescent="0.25">
      <c r="A9" s="373" t="s">
        <v>415</v>
      </c>
      <c r="B9" s="365"/>
      <c r="C9" s="366"/>
      <c r="D9" s="332"/>
      <c r="E9" s="353"/>
      <c r="F9" s="332"/>
      <c r="G9" s="353"/>
      <c r="H9" s="332"/>
      <c r="I9" s="353"/>
      <c r="J9" s="332"/>
      <c r="K9" s="353"/>
      <c r="L9" s="332"/>
      <c r="M9" s="353"/>
      <c r="N9" s="332"/>
      <c r="O9" s="353"/>
      <c r="P9" s="332"/>
      <c r="Q9" s="353"/>
      <c r="R9" s="332"/>
      <c r="S9" s="353"/>
      <c r="T9" s="332"/>
      <c r="U9" s="353"/>
      <c r="V9" s="332"/>
      <c r="W9" s="353"/>
      <c r="X9" s="332"/>
      <c r="Y9" s="353"/>
      <c r="Z9" s="332"/>
      <c r="AA9" s="353"/>
      <c r="AB9" s="278">
        <f t="shared" si="0"/>
        <v>0</v>
      </c>
      <c r="AC9" s="278">
        <f t="shared" si="0"/>
        <v>0</v>
      </c>
      <c r="AD9" s="278">
        <f t="shared" si="1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" customHeight="1" x14ac:dyDescent="0.25">
      <c r="A10" s="373" t="s">
        <v>416</v>
      </c>
      <c r="B10" s="365"/>
      <c r="C10" s="366"/>
      <c r="D10" s="332"/>
      <c r="E10" s="353"/>
      <c r="F10" s="332"/>
      <c r="G10" s="353"/>
      <c r="H10" s="332"/>
      <c r="I10" s="353"/>
      <c r="J10" s="332"/>
      <c r="K10" s="353"/>
      <c r="L10" s="332"/>
      <c r="M10" s="353"/>
      <c r="N10" s="332"/>
      <c r="O10" s="353"/>
      <c r="P10" s="332"/>
      <c r="Q10" s="353"/>
      <c r="R10" s="332"/>
      <c r="S10" s="353"/>
      <c r="T10" s="332"/>
      <c r="U10" s="353"/>
      <c r="V10" s="332"/>
      <c r="W10" s="353"/>
      <c r="X10" s="332"/>
      <c r="Y10" s="353"/>
      <c r="Z10" s="332"/>
      <c r="AA10" s="353"/>
      <c r="AB10" s="278">
        <f t="shared" si="0"/>
        <v>0</v>
      </c>
      <c r="AC10" s="278">
        <f t="shared" si="0"/>
        <v>0</v>
      </c>
      <c r="AD10" s="278">
        <f t="shared" si="1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" customHeight="1" x14ac:dyDescent="0.25">
      <c r="A11" s="373" t="s">
        <v>417</v>
      </c>
      <c r="B11" s="365"/>
      <c r="C11" s="366"/>
      <c r="D11" s="332"/>
      <c r="E11" s="353"/>
      <c r="F11" s="332"/>
      <c r="G11" s="353"/>
      <c r="H11" s="332"/>
      <c r="I11" s="353">
        <v>1</v>
      </c>
      <c r="J11" s="332"/>
      <c r="K11" s="353"/>
      <c r="L11" s="332"/>
      <c r="M11" s="353"/>
      <c r="N11" s="332"/>
      <c r="O11" s="353"/>
      <c r="P11" s="332"/>
      <c r="Q11" s="353"/>
      <c r="R11" s="332"/>
      <c r="S11" s="353"/>
      <c r="T11" s="332"/>
      <c r="U11" s="353"/>
      <c r="V11" s="332"/>
      <c r="W11" s="353"/>
      <c r="X11" s="332"/>
      <c r="Y11" s="353"/>
      <c r="Z11" s="332"/>
      <c r="AA11" s="353"/>
      <c r="AB11" s="278">
        <f t="shared" si="0"/>
        <v>0</v>
      </c>
      <c r="AC11" s="278">
        <f t="shared" si="0"/>
        <v>1</v>
      </c>
      <c r="AD11" s="278">
        <f t="shared" si="1"/>
        <v>1</v>
      </c>
      <c r="AE11" s="119">
        <f>'Quadro 1'!X8</f>
        <v>0</v>
      </c>
      <c r="AF11" s="119">
        <f>'Quadro 1'!Y8</f>
        <v>1</v>
      </c>
      <c r="AG11" s="119">
        <f>'Quadro 1'!Z8</f>
        <v>1</v>
      </c>
    </row>
    <row r="12" spans="1:33" ht="24.9" customHeight="1" x14ac:dyDescent="0.25">
      <c r="A12" s="373" t="s">
        <v>418</v>
      </c>
      <c r="B12" s="365"/>
      <c r="C12" s="366"/>
      <c r="D12" s="332"/>
      <c r="E12" s="353"/>
      <c r="F12" s="332"/>
      <c r="G12" s="353"/>
      <c r="H12" s="332">
        <v>1</v>
      </c>
      <c r="I12" s="353">
        <v>4</v>
      </c>
      <c r="J12" s="332"/>
      <c r="K12" s="353"/>
      <c r="L12" s="332"/>
      <c r="M12" s="353"/>
      <c r="N12" s="332"/>
      <c r="O12" s="353"/>
      <c r="P12" s="332"/>
      <c r="Q12" s="353"/>
      <c r="R12" s="332"/>
      <c r="S12" s="353"/>
      <c r="T12" s="332"/>
      <c r="U12" s="353"/>
      <c r="V12" s="332"/>
      <c r="W12" s="353"/>
      <c r="X12" s="332"/>
      <c r="Y12" s="353"/>
      <c r="Z12" s="332"/>
      <c r="AA12" s="353"/>
      <c r="AB12" s="278">
        <f t="shared" si="0"/>
        <v>1</v>
      </c>
      <c r="AC12" s="278">
        <f t="shared" si="0"/>
        <v>4</v>
      </c>
      <c r="AD12" s="278">
        <f t="shared" si="1"/>
        <v>5</v>
      </c>
      <c r="AE12" s="119">
        <f>'Quadro 1'!X9</f>
        <v>1</v>
      </c>
      <c r="AF12" s="119">
        <f>'Quadro 1'!Y9</f>
        <v>4</v>
      </c>
      <c r="AG12" s="119">
        <f>'Quadro 1'!Z9</f>
        <v>5</v>
      </c>
    </row>
    <row r="13" spans="1:33" ht="24.9" customHeight="1" x14ac:dyDescent="0.25">
      <c r="A13" s="373" t="s">
        <v>45</v>
      </c>
      <c r="B13" s="365">
        <v>7</v>
      </c>
      <c r="C13" s="366">
        <v>25</v>
      </c>
      <c r="D13" s="332"/>
      <c r="E13" s="353"/>
      <c r="F13" s="332"/>
      <c r="G13" s="353"/>
      <c r="H13" s="332"/>
      <c r="I13" s="353"/>
      <c r="J13" s="332"/>
      <c r="K13" s="353"/>
      <c r="L13" s="332"/>
      <c r="M13" s="353"/>
      <c r="N13" s="332">
        <v>1</v>
      </c>
      <c r="O13" s="353"/>
      <c r="P13" s="332"/>
      <c r="Q13" s="353"/>
      <c r="R13" s="332"/>
      <c r="S13" s="353"/>
      <c r="T13" s="332"/>
      <c r="U13" s="353"/>
      <c r="V13" s="332"/>
      <c r="W13" s="353"/>
      <c r="X13" s="332"/>
      <c r="Y13" s="353"/>
      <c r="Z13" s="332"/>
      <c r="AA13" s="353"/>
      <c r="AB13" s="278">
        <f t="shared" si="0"/>
        <v>8</v>
      </c>
      <c r="AC13" s="278">
        <f t="shared" si="0"/>
        <v>25</v>
      </c>
      <c r="AD13" s="278">
        <f t="shared" si="1"/>
        <v>33</v>
      </c>
      <c r="AE13" s="119">
        <f>'Quadro 1'!X10</f>
        <v>8</v>
      </c>
      <c r="AF13" s="119">
        <f>'Quadro 1'!Y10</f>
        <v>25</v>
      </c>
      <c r="AG13" s="119">
        <f>'Quadro 1'!Z10</f>
        <v>33</v>
      </c>
    </row>
    <row r="14" spans="1:33" ht="24.9" customHeight="1" x14ac:dyDescent="0.25">
      <c r="A14" s="373" t="s">
        <v>46</v>
      </c>
      <c r="B14" s="365"/>
      <c r="C14" s="366">
        <v>8</v>
      </c>
      <c r="D14" s="332"/>
      <c r="E14" s="353"/>
      <c r="F14" s="332"/>
      <c r="G14" s="353"/>
      <c r="H14" s="332"/>
      <c r="I14" s="353"/>
      <c r="J14" s="332"/>
      <c r="K14" s="353"/>
      <c r="L14" s="332"/>
      <c r="M14" s="353"/>
      <c r="N14" s="332"/>
      <c r="O14" s="353"/>
      <c r="P14" s="332"/>
      <c r="Q14" s="353"/>
      <c r="R14" s="332"/>
      <c r="S14" s="353"/>
      <c r="T14" s="332"/>
      <c r="U14" s="353"/>
      <c r="V14" s="332"/>
      <c r="W14" s="353"/>
      <c r="X14" s="332"/>
      <c r="Y14" s="353"/>
      <c r="Z14" s="332"/>
      <c r="AA14" s="353"/>
      <c r="AB14" s="278">
        <f t="shared" si="0"/>
        <v>0</v>
      </c>
      <c r="AC14" s="278">
        <f t="shared" si="0"/>
        <v>8</v>
      </c>
      <c r="AD14" s="278">
        <f t="shared" si="1"/>
        <v>8</v>
      </c>
      <c r="AE14" s="119">
        <f>'Quadro 1'!X11</f>
        <v>0</v>
      </c>
      <c r="AF14" s="119">
        <f>'Quadro 1'!Y11</f>
        <v>8</v>
      </c>
      <c r="AG14" s="119">
        <f>'Quadro 1'!Z11</f>
        <v>8</v>
      </c>
    </row>
    <row r="15" spans="1:33" ht="24.9" customHeight="1" x14ac:dyDescent="0.25">
      <c r="A15" s="373" t="s">
        <v>47</v>
      </c>
      <c r="B15" s="365">
        <v>1</v>
      </c>
      <c r="C15" s="366">
        <v>3</v>
      </c>
      <c r="D15" s="332"/>
      <c r="E15" s="353"/>
      <c r="F15" s="332"/>
      <c r="G15" s="353"/>
      <c r="H15" s="332"/>
      <c r="I15" s="353">
        <v>2</v>
      </c>
      <c r="J15" s="332"/>
      <c r="K15" s="353"/>
      <c r="L15" s="332"/>
      <c r="M15" s="353"/>
      <c r="N15" s="332"/>
      <c r="O15" s="353"/>
      <c r="P15" s="332"/>
      <c r="Q15" s="353"/>
      <c r="R15" s="332"/>
      <c r="S15" s="353"/>
      <c r="T15" s="332"/>
      <c r="U15" s="353"/>
      <c r="V15" s="332"/>
      <c r="W15" s="353"/>
      <c r="X15" s="332"/>
      <c r="Y15" s="353"/>
      <c r="Z15" s="332"/>
      <c r="AA15" s="353"/>
      <c r="AB15" s="278">
        <f t="shared" si="0"/>
        <v>1</v>
      </c>
      <c r="AC15" s="278">
        <f t="shared" si="0"/>
        <v>5</v>
      </c>
      <c r="AD15" s="278">
        <f t="shared" si="1"/>
        <v>6</v>
      </c>
      <c r="AE15" s="119">
        <f>'Quadro 1'!X12</f>
        <v>1</v>
      </c>
      <c r="AF15" s="119">
        <f>'Quadro 1'!Y12</f>
        <v>5</v>
      </c>
      <c r="AG15" s="119">
        <f>'Quadro 1'!Z12</f>
        <v>6</v>
      </c>
    </row>
    <row r="16" spans="1:33" ht="24.9" customHeight="1" x14ac:dyDescent="0.25">
      <c r="A16" s="373" t="s">
        <v>48</v>
      </c>
      <c r="B16" s="365"/>
      <c r="C16" s="366"/>
      <c r="D16" s="332"/>
      <c r="E16" s="353"/>
      <c r="F16" s="332"/>
      <c r="G16" s="353"/>
      <c r="H16" s="332"/>
      <c r="I16" s="353"/>
      <c r="J16" s="332"/>
      <c r="K16" s="353"/>
      <c r="L16" s="332"/>
      <c r="M16" s="353"/>
      <c r="N16" s="332"/>
      <c r="O16" s="353"/>
      <c r="P16" s="332"/>
      <c r="Q16" s="353"/>
      <c r="R16" s="332"/>
      <c r="S16" s="353"/>
      <c r="T16" s="332"/>
      <c r="U16" s="353"/>
      <c r="V16" s="332"/>
      <c r="W16" s="353"/>
      <c r="X16" s="332"/>
      <c r="Y16" s="353"/>
      <c r="Z16" s="332"/>
      <c r="AA16" s="353"/>
      <c r="AB16" s="278">
        <f t="shared" si="0"/>
        <v>0</v>
      </c>
      <c r="AC16" s="278">
        <f t="shared" si="0"/>
        <v>0</v>
      </c>
      <c r="AD16" s="278">
        <f t="shared" si="1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" customHeight="1" x14ac:dyDescent="0.25">
      <c r="A17" s="373" t="s">
        <v>49</v>
      </c>
      <c r="B17" s="365">
        <v>2</v>
      </c>
      <c r="C17" s="366"/>
      <c r="D17" s="332"/>
      <c r="E17" s="353"/>
      <c r="F17" s="332"/>
      <c r="G17" s="353"/>
      <c r="H17" s="332"/>
      <c r="I17" s="353"/>
      <c r="J17" s="332"/>
      <c r="K17" s="353"/>
      <c r="L17" s="332"/>
      <c r="M17" s="353"/>
      <c r="N17" s="332"/>
      <c r="O17" s="353"/>
      <c r="P17" s="332"/>
      <c r="Q17" s="353"/>
      <c r="R17" s="332"/>
      <c r="S17" s="353"/>
      <c r="T17" s="332"/>
      <c r="U17" s="353"/>
      <c r="V17" s="332"/>
      <c r="W17" s="353"/>
      <c r="X17" s="332"/>
      <c r="Y17" s="353"/>
      <c r="Z17" s="332"/>
      <c r="AA17" s="353"/>
      <c r="AB17" s="278">
        <f t="shared" si="0"/>
        <v>2</v>
      </c>
      <c r="AC17" s="278">
        <f t="shared" si="0"/>
        <v>0</v>
      </c>
      <c r="AD17" s="278">
        <f t="shared" si="1"/>
        <v>2</v>
      </c>
      <c r="AE17" s="119">
        <f>'Quadro 1'!X14</f>
        <v>2</v>
      </c>
      <c r="AF17" s="119">
        <f>'Quadro 1'!Y14</f>
        <v>0</v>
      </c>
      <c r="AG17" s="119">
        <f>'Quadro 1'!Z14</f>
        <v>2</v>
      </c>
    </row>
    <row r="18" spans="1:33" ht="24.9" customHeight="1" x14ac:dyDescent="0.25">
      <c r="A18" s="373" t="s">
        <v>50</v>
      </c>
      <c r="B18" s="365"/>
      <c r="C18" s="366"/>
      <c r="D18" s="332"/>
      <c r="E18" s="353"/>
      <c r="F18" s="332"/>
      <c r="G18" s="353"/>
      <c r="H18" s="332"/>
      <c r="I18" s="353"/>
      <c r="J18" s="332"/>
      <c r="K18" s="353"/>
      <c r="L18" s="332"/>
      <c r="M18" s="353"/>
      <c r="N18" s="332"/>
      <c r="O18" s="353"/>
      <c r="P18" s="332"/>
      <c r="Q18" s="353"/>
      <c r="R18" s="332"/>
      <c r="S18" s="353"/>
      <c r="T18" s="332"/>
      <c r="U18" s="353"/>
      <c r="V18" s="332"/>
      <c r="W18" s="353"/>
      <c r="X18" s="332"/>
      <c r="Y18" s="353"/>
      <c r="Z18" s="332"/>
      <c r="AA18" s="353"/>
      <c r="AB18" s="278">
        <f t="shared" si="0"/>
        <v>0</v>
      </c>
      <c r="AC18" s="278">
        <f t="shared" si="0"/>
        <v>0</v>
      </c>
      <c r="AD18" s="278">
        <f t="shared" si="1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" customHeight="1" x14ac:dyDescent="0.25">
      <c r="A19" s="373" t="s">
        <v>51</v>
      </c>
      <c r="B19" s="365"/>
      <c r="C19" s="366"/>
      <c r="D19" s="332"/>
      <c r="E19" s="353"/>
      <c r="F19" s="332"/>
      <c r="G19" s="353"/>
      <c r="H19" s="332"/>
      <c r="I19" s="353"/>
      <c r="J19" s="332"/>
      <c r="K19" s="353"/>
      <c r="L19" s="332"/>
      <c r="M19" s="353"/>
      <c r="N19" s="332"/>
      <c r="O19" s="353"/>
      <c r="P19" s="332"/>
      <c r="Q19" s="353"/>
      <c r="R19" s="332"/>
      <c r="S19" s="353"/>
      <c r="T19" s="332"/>
      <c r="U19" s="353"/>
      <c r="V19" s="332"/>
      <c r="W19" s="353"/>
      <c r="X19" s="332"/>
      <c r="Y19" s="353"/>
      <c r="Z19" s="332"/>
      <c r="AA19" s="353"/>
      <c r="AB19" s="278">
        <f t="shared" si="0"/>
        <v>0</v>
      </c>
      <c r="AC19" s="278">
        <f t="shared" si="0"/>
        <v>0</v>
      </c>
      <c r="AD19" s="278">
        <f t="shared" si="1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" customHeight="1" x14ac:dyDescent="0.25">
      <c r="A20" s="373" t="s">
        <v>509</v>
      </c>
      <c r="B20" s="365"/>
      <c r="C20" s="366"/>
      <c r="D20" s="332"/>
      <c r="E20" s="353"/>
      <c r="F20" s="332"/>
      <c r="G20" s="353"/>
      <c r="H20" s="332"/>
      <c r="I20" s="353"/>
      <c r="J20" s="332"/>
      <c r="K20" s="353"/>
      <c r="L20" s="332"/>
      <c r="M20" s="353"/>
      <c r="N20" s="332"/>
      <c r="O20" s="353"/>
      <c r="P20" s="332"/>
      <c r="Q20" s="353"/>
      <c r="R20" s="332"/>
      <c r="S20" s="353"/>
      <c r="T20" s="332"/>
      <c r="U20" s="353"/>
      <c r="V20" s="332"/>
      <c r="W20" s="353"/>
      <c r="X20" s="332"/>
      <c r="Y20" s="353"/>
      <c r="Z20" s="332"/>
      <c r="AA20" s="353"/>
      <c r="AB20" s="278">
        <f t="shared" si="0"/>
        <v>0</v>
      </c>
      <c r="AC20" s="278">
        <f t="shared" si="0"/>
        <v>0</v>
      </c>
      <c r="AD20" s="278">
        <f t="shared" si="1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" customHeight="1" x14ac:dyDescent="0.25">
      <c r="A21" s="373" t="s">
        <v>54</v>
      </c>
      <c r="B21" s="365"/>
      <c r="C21" s="366"/>
      <c r="D21" s="332"/>
      <c r="E21" s="353"/>
      <c r="F21" s="332"/>
      <c r="G21" s="353"/>
      <c r="H21" s="332"/>
      <c r="I21" s="353"/>
      <c r="J21" s="332"/>
      <c r="K21" s="353"/>
      <c r="L21" s="332"/>
      <c r="M21" s="353"/>
      <c r="N21" s="332"/>
      <c r="O21" s="353"/>
      <c r="P21" s="332"/>
      <c r="Q21" s="353"/>
      <c r="R21" s="332"/>
      <c r="S21" s="353"/>
      <c r="T21" s="332"/>
      <c r="U21" s="353"/>
      <c r="V21" s="332"/>
      <c r="W21" s="353"/>
      <c r="X21" s="332"/>
      <c r="Y21" s="353"/>
      <c r="Z21" s="332"/>
      <c r="AA21" s="353"/>
      <c r="AB21" s="278">
        <f t="shared" si="0"/>
        <v>0</v>
      </c>
      <c r="AC21" s="278">
        <f t="shared" si="0"/>
        <v>0</v>
      </c>
      <c r="AD21" s="278">
        <f t="shared" si="1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" customHeight="1" x14ac:dyDescent="0.25">
      <c r="A22" s="373" t="s">
        <v>55</v>
      </c>
      <c r="B22" s="365"/>
      <c r="C22" s="366"/>
      <c r="D22" s="332"/>
      <c r="E22" s="353"/>
      <c r="F22" s="332"/>
      <c r="G22" s="353"/>
      <c r="H22" s="332"/>
      <c r="I22" s="353"/>
      <c r="J22" s="332"/>
      <c r="K22" s="353"/>
      <c r="L22" s="332"/>
      <c r="M22" s="353"/>
      <c r="N22" s="332"/>
      <c r="O22" s="353"/>
      <c r="P22" s="332"/>
      <c r="Q22" s="353"/>
      <c r="R22" s="332"/>
      <c r="S22" s="353"/>
      <c r="T22" s="332"/>
      <c r="U22" s="353"/>
      <c r="V22" s="332"/>
      <c r="W22" s="353"/>
      <c r="X22" s="332"/>
      <c r="Y22" s="353"/>
      <c r="Z22" s="332"/>
      <c r="AA22" s="353"/>
      <c r="AB22" s="278">
        <f t="shared" si="0"/>
        <v>0</v>
      </c>
      <c r="AC22" s="278">
        <f t="shared" si="0"/>
        <v>0</v>
      </c>
      <c r="AD22" s="278">
        <f t="shared" si="1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" customHeight="1" x14ac:dyDescent="0.25">
      <c r="A23" s="373" t="s">
        <v>56</v>
      </c>
      <c r="B23" s="365"/>
      <c r="C23" s="366"/>
      <c r="D23" s="332"/>
      <c r="E23" s="353"/>
      <c r="F23" s="332"/>
      <c r="G23" s="353"/>
      <c r="H23" s="332"/>
      <c r="I23" s="353"/>
      <c r="J23" s="332"/>
      <c r="K23" s="353"/>
      <c r="L23" s="332"/>
      <c r="M23" s="353"/>
      <c r="N23" s="332"/>
      <c r="O23" s="353"/>
      <c r="P23" s="332"/>
      <c r="Q23" s="353"/>
      <c r="R23" s="332"/>
      <c r="S23" s="353"/>
      <c r="T23" s="332"/>
      <c r="U23" s="353"/>
      <c r="V23" s="332"/>
      <c r="W23" s="353"/>
      <c r="X23" s="332"/>
      <c r="Y23" s="353"/>
      <c r="Z23" s="332"/>
      <c r="AA23" s="353"/>
      <c r="AB23" s="278">
        <f t="shared" si="0"/>
        <v>0</v>
      </c>
      <c r="AC23" s="278">
        <f t="shared" si="0"/>
        <v>0</v>
      </c>
      <c r="AD23" s="278">
        <f t="shared" si="1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" customHeight="1" x14ac:dyDescent="0.25">
      <c r="A24" s="373" t="s">
        <v>57</v>
      </c>
      <c r="B24" s="365"/>
      <c r="C24" s="366">
        <v>3</v>
      </c>
      <c r="D24" s="332"/>
      <c r="E24" s="353"/>
      <c r="F24" s="332"/>
      <c r="G24" s="353"/>
      <c r="H24" s="332">
        <v>34</v>
      </c>
      <c r="I24" s="353">
        <v>47</v>
      </c>
      <c r="J24" s="332">
        <v>10</v>
      </c>
      <c r="K24" s="353">
        <v>14</v>
      </c>
      <c r="L24" s="332">
        <v>8</v>
      </c>
      <c r="M24" s="353">
        <v>7</v>
      </c>
      <c r="N24" s="332">
        <v>15</v>
      </c>
      <c r="O24" s="353">
        <v>19</v>
      </c>
      <c r="P24" s="332"/>
      <c r="Q24" s="353"/>
      <c r="R24" s="332"/>
      <c r="S24" s="353"/>
      <c r="T24" s="332"/>
      <c r="U24" s="353"/>
      <c r="V24" s="332"/>
      <c r="W24" s="353"/>
      <c r="X24" s="332"/>
      <c r="Y24" s="353"/>
      <c r="Z24" s="332"/>
      <c r="AA24" s="353"/>
      <c r="AB24" s="278">
        <f t="shared" si="0"/>
        <v>67</v>
      </c>
      <c r="AC24" s="278">
        <f t="shared" si="0"/>
        <v>90</v>
      </c>
      <c r="AD24" s="278">
        <f t="shared" si="1"/>
        <v>157</v>
      </c>
      <c r="AE24" s="119">
        <f>'Quadro 1'!X21</f>
        <v>67</v>
      </c>
      <c r="AF24" s="119">
        <f>'Quadro 1'!Y21</f>
        <v>90</v>
      </c>
      <c r="AG24" s="119">
        <f>'Quadro 1'!Z21</f>
        <v>157</v>
      </c>
    </row>
    <row r="25" spans="1:33" ht="24.9" customHeight="1" x14ac:dyDescent="0.25">
      <c r="A25" s="373" t="s">
        <v>58</v>
      </c>
      <c r="B25" s="365"/>
      <c r="C25" s="366"/>
      <c r="D25" s="332"/>
      <c r="E25" s="353"/>
      <c r="F25" s="332"/>
      <c r="G25" s="353"/>
      <c r="H25" s="332"/>
      <c r="I25" s="353"/>
      <c r="J25" s="332"/>
      <c r="K25" s="353"/>
      <c r="L25" s="332"/>
      <c r="M25" s="353"/>
      <c r="N25" s="332"/>
      <c r="O25" s="353"/>
      <c r="P25" s="332"/>
      <c r="Q25" s="353"/>
      <c r="R25" s="332"/>
      <c r="S25" s="353"/>
      <c r="T25" s="332"/>
      <c r="U25" s="353"/>
      <c r="V25" s="332"/>
      <c r="W25" s="353"/>
      <c r="X25" s="332"/>
      <c r="Y25" s="353"/>
      <c r="Z25" s="332"/>
      <c r="AA25" s="353"/>
      <c r="AB25" s="278">
        <f t="shared" si="0"/>
        <v>0</v>
      </c>
      <c r="AC25" s="278">
        <f t="shared" si="0"/>
        <v>0</v>
      </c>
      <c r="AD25" s="278">
        <f t="shared" si="1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" customHeight="1" x14ac:dyDescent="0.25">
      <c r="A26" s="373" t="s">
        <v>59</v>
      </c>
      <c r="B26" s="365"/>
      <c r="C26" s="366"/>
      <c r="D26" s="332"/>
      <c r="E26" s="353"/>
      <c r="F26" s="332"/>
      <c r="G26" s="353"/>
      <c r="H26" s="332"/>
      <c r="I26" s="353"/>
      <c r="J26" s="332"/>
      <c r="K26" s="353"/>
      <c r="L26" s="332"/>
      <c r="M26" s="353"/>
      <c r="N26" s="332"/>
      <c r="O26" s="353"/>
      <c r="P26" s="332"/>
      <c r="Q26" s="353"/>
      <c r="R26" s="332"/>
      <c r="S26" s="353"/>
      <c r="T26" s="332"/>
      <c r="U26" s="353"/>
      <c r="V26" s="332"/>
      <c r="W26" s="353"/>
      <c r="X26" s="332"/>
      <c r="Y26" s="353"/>
      <c r="Z26" s="332"/>
      <c r="AA26" s="353"/>
      <c r="AB26" s="278">
        <f t="shared" si="0"/>
        <v>0</v>
      </c>
      <c r="AC26" s="278">
        <f t="shared" si="0"/>
        <v>0</v>
      </c>
      <c r="AD26" s="278">
        <f t="shared" si="1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" customHeight="1" x14ac:dyDescent="0.25">
      <c r="A27" s="373" t="s">
        <v>60</v>
      </c>
      <c r="B27" s="365"/>
      <c r="C27" s="366"/>
      <c r="D27" s="332"/>
      <c r="E27" s="353"/>
      <c r="F27" s="332"/>
      <c r="G27" s="353"/>
      <c r="H27" s="332"/>
      <c r="I27" s="353"/>
      <c r="J27" s="332"/>
      <c r="K27" s="353"/>
      <c r="L27" s="332"/>
      <c r="M27" s="353"/>
      <c r="N27" s="332"/>
      <c r="O27" s="353"/>
      <c r="P27" s="332"/>
      <c r="Q27" s="353"/>
      <c r="R27" s="332"/>
      <c r="S27" s="353"/>
      <c r="T27" s="332"/>
      <c r="U27" s="353"/>
      <c r="V27" s="332"/>
      <c r="W27" s="353"/>
      <c r="X27" s="332"/>
      <c r="Y27" s="353"/>
      <c r="Z27" s="332"/>
      <c r="AA27" s="353"/>
      <c r="AB27" s="278">
        <f t="shared" si="0"/>
        <v>0</v>
      </c>
      <c r="AC27" s="278">
        <f t="shared" si="0"/>
        <v>0</v>
      </c>
      <c r="AD27" s="278">
        <f t="shared" si="1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" customHeight="1" x14ac:dyDescent="0.25">
      <c r="A28" s="373" t="s">
        <v>61</v>
      </c>
      <c r="B28" s="365"/>
      <c r="C28" s="366"/>
      <c r="D28" s="332"/>
      <c r="E28" s="353"/>
      <c r="F28" s="332"/>
      <c r="G28" s="353"/>
      <c r="H28" s="332"/>
      <c r="I28" s="353"/>
      <c r="J28" s="332"/>
      <c r="K28" s="353"/>
      <c r="L28" s="332"/>
      <c r="M28" s="353"/>
      <c r="N28" s="332"/>
      <c r="O28" s="353"/>
      <c r="P28" s="332"/>
      <c r="Q28" s="353"/>
      <c r="R28" s="332"/>
      <c r="S28" s="353"/>
      <c r="T28" s="332"/>
      <c r="U28" s="353"/>
      <c r="V28" s="332"/>
      <c r="W28" s="353"/>
      <c r="X28" s="332"/>
      <c r="Y28" s="353"/>
      <c r="Z28" s="332"/>
      <c r="AA28" s="353"/>
      <c r="AB28" s="278">
        <f t="shared" si="0"/>
        <v>0</v>
      </c>
      <c r="AC28" s="278">
        <f t="shared" si="0"/>
        <v>0</v>
      </c>
      <c r="AD28" s="278">
        <f t="shared" si="1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" customHeight="1" x14ac:dyDescent="0.25">
      <c r="A29" s="373" t="s">
        <v>62</v>
      </c>
      <c r="B29" s="365"/>
      <c r="C29" s="366"/>
      <c r="D29" s="332"/>
      <c r="E29" s="353"/>
      <c r="F29" s="332"/>
      <c r="G29" s="353"/>
      <c r="H29" s="332"/>
      <c r="I29" s="353"/>
      <c r="J29" s="332"/>
      <c r="K29" s="353"/>
      <c r="L29" s="332"/>
      <c r="M29" s="353"/>
      <c r="N29" s="332"/>
      <c r="O29" s="353"/>
      <c r="P29" s="332"/>
      <c r="Q29" s="353"/>
      <c r="R29" s="332"/>
      <c r="S29" s="353"/>
      <c r="T29" s="332"/>
      <c r="U29" s="353"/>
      <c r="V29" s="332"/>
      <c r="W29" s="353"/>
      <c r="X29" s="332"/>
      <c r="Y29" s="353"/>
      <c r="Z29" s="332"/>
      <c r="AA29" s="353"/>
      <c r="AB29" s="278">
        <f t="shared" si="0"/>
        <v>0</v>
      </c>
      <c r="AC29" s="278">
        <f t="shared" si="0"/>
        <v>0</v>
      </c>
      <c r="AD29" s="278">
        <f t="shared" si="1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" customHeight="1" x14ac:dyDescent="0.25">
      <c r="A30" s="373" t="s">
        <v>63</v>
      </c>
      <c r="B30" s="365"/>
      <c r="C30" s="366"/>
      <c r="D30" s="332"/>
      <c r="E30" s="353"/>
      <c r="F30" s="332"/>
      <c r="G30" s="353"/>
      <c r="H30" s="332"/>
      <c r="I30" s="353"/>
      <c r="J30" s="332"/>
      <c r="K30" s="353"/>
      <c r="L30" s="332"/>
      <c r="M30" s="353"/>
      <c r="N30" s="332"/>
      <c r="O30" s="353"/>
      <c r="P30" s="332"/>
      <c r="Q30" s="353"/>
      <c r="R30" s="332"/>
      <c r="S30" s="353"/>
      <c r="T30" s="332"/>
      <c r="U30" s="353"/>
      <c r="V30" s="332"/>
      <c r="W30" s="353"/>
      <c r="X30" s="332"/>
      <c r="Y30" s="353"/>
      <c r="Z30" s="332"/>
      <c r="AA30" s="353"/>
      <c r="AB30" s="278">
        <f t="shared" si="0"/>
        <v>0</v>
      </c>
      <c r="AC30" s="278">
        <f t="shared" si="0"/>
        <v>0</v>
      </c>
      <c r="AD30" s="278">
        <f t="shared" si="1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" customHeight="1" x14ac:dyDescent="0.25">
      <c r="A31" s="373" t="s">
        <v>64</v>
      </c>
      <c r="B31" s="365"/>
      <c r="C31" s="366"/>
      <c r="D31" s="332"/>
      <c r="E31" s="353"/>
      <c r="F31" s="332"/>
      <c r="G31" s="353"/>
      <c r="H31" s="332"/>
      <c r="I31" s="353"/>
      <c r="J31" s="332"/>
      <c r="K31" s="353"/>
      <c r="L31" s="332"/>
      <c r="M31" s="353"/>
      <c r="N31" s="332"/>
      <c r="O31" s="353"/>
      <c r="P31" s="332"/>
      <c r="Q31" s="353"/>
      <c r="R31" s="332"/>
      <c r="S31" s="353"/>
      <c r="T31" s="332"/>
      <c r="U31" s="353"/>
      <c r="V31" s="332"/>
      <c r="W31" s="353"/>
      <c r="X31" s="332"/>
      <c r="Y31" s="353"/>
      <c r="Z31" s="332"/>
      <c r="AA31" s="353"/>
      <c r="AB31" s="278">
        <f t="shared" si="0"/>
        <v>0</v>
      </c>
      <c r="AC31" s="278">
        <f t="shared" si="0"/>
        <v>0</v>
      </c>
      <c r="AD31" s="278">
        <f t="shared" si="1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" customHeight="1" x14ac:dyDescent="0.25">
      <c r="A32" s="373" t="s">
        <v>65</v>
      </c>
      <c r="B32" s="365"/>
      <c r="C32" s="366"/>
      <c r="D32" s="332"/>
      <c r="E32" s="353"/>
      <c r="F32" s="332"/>
      <c r="G32" s="353"/>
      <c r="H32" s="332"/>
      <c r="I32" s="353"/>
      <c r="J32" s="332"/>
      <c r="K32" s="353"/>
      <c r="L32" s="332"/>
      <c r="M32" s="353"/>
      <c r="N32" s="332"/>
      <c r="O32" s="353"/>
      <c r="P32" s="332"/>
      <c r="Q32" s="353"/>
      <c r="R32" s="332"/>
      <c r="S32" s="353"/>
      <c r="T32" s="332"/>
      <c r="U32" s="353"/>
      <c r="V32" s="332"/>
      <c r="W32" s="353"/>
      <c r="X32" s="332"/>
      <c r="Y32" s="353"/>
      <c r="Z32" s="332"/>
      <c r="AA32" s="353"/>
      <c r="AB32" s="278">
        <f t="shared" si="0"/>
        <v>0</v>
      </c>
      <c r="AC32" s="278">
        <f t="shared" si="0"/>
        <v>0</v>
      </c>
      <c r="AD32" s="278">
        <f t="shared" si="1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" customHeight="1" x14ac:dyDescent="0.25">
      <c r="A33" s="373" t="s">
        <v>66</v>
      </c>
      <c r="B33" s="365"/>
      <c r="C33" s="366"/>
      <c r="D33" s="332"/>
      <c r="E33" s="353"/>
      <c r="F33" s="332"/>
      <c r="G33" s="353"/>
      <c r="H33" s="332"/>
      <c r="I33" s="353"/>
      <c r="J33" s="332"/>
      <c r="K33" s="353"/>
      <c r="L33" s="332"/>
      <c r="M33" s="353"/>
      <c r="N33" s="332"/>
      <c r="O33" s="353"/>
      <c r="P33" s="332"/>
      <c r="Q33" s="353"/>
      <c r="R33" s="332"/>
      <c r="S33" s="353"/>
      <c r="T33" s="332"/>
      <c r="U33" s="353"/>
      <c r="V33" s="332"/>
      <c r="W33" s="353"/>
      <c r="X33" s="332"/>
      <c r="Y33" s="353"/>
      <c r="Z33" s="332"/>
      <c r="AA33" s="353"/>
      <c r="AB33" s="278">
        <f t="shared" si="0"/>
        <v>0</v>
      </c>
      <c r="AC33" s="278">
        <f t="shared" si="0"/>
        <v>0</v>
      </c>
      <c r="AD33" s="278">
        <f t="shared" si="1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" customHeight="1" x14ac:dyDescent="0.25">
      <c r="A34" s="373" t="s">
        <v>67</v>
      </c>
      <c r="B34" s="365"/>
      <c r="C34" s="366"/>
      <c r="D34" s="332"/>
      <c r="E34" s="353"/>
      <c r="F34" s="332"/>
      <c r="G34" s="353"/>
      <c r="H34" s="332"/>
      <c r="I34" s="353"/>
      <c r="J34" s="332"/>
      <c r="K34" s="353"/>
      <c r="L34" s="332"/>
      <c r="M34" s="353"/>
      <c r="N34" s="332"/>
      <c r="O34" s="353"/>
      <c r="P34" s="332"/>
      <c r="Q34" s="353"/>
      <c r="R34" s="332"/>
      <c r="S34" s="353"/>
      <c r="T34" s="332"/>
      <c r="U34" s="353"/>
      <c r="V34" s="332"/>
      <c r="W34" s="353"/>
      <c r="X34" s="332"/>
      <c r="Y34" s="353"/>
      <c r="Z34" s="332"/>
      <c r="AA34" s="353"/>
      <c r="AB34" s="278">
        <f t="shared" si="0"/>
        <v>0</v>
      </c>
      <c r="AC34" s="278">
        <f t="shared" si="0"/>
        <v>0</v>
      </c>
      <c r="AD34" s="278">
        <f t="shared" si="1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" customHeight="1" x14ac:dyDescent="0.25">
      <c r="A35" s="373" t="s">
        <v>68</v>
      </c>
      <c r="B35" s="365"/>
      <c r="C35" s="366"/>
      <c r="D35" s="332"/>
      <c r="E35" s="353"/>
      <c r="F35" s="332"/>
      <c r="G35" s="353"/>
      <c r="H35" s="332"/>
      <c r="I35" s="353"/>
      <c r="J35" s="332"/>
      <c r="K35" s="353"/>
      <c r="L35" s="332"/>
      <c r="M35" s="353"/>
      <c r="N35" s="332"/>
      <c r="O35" s="353"/>
      <c r="P35" s="332"/>
      <c r="Q35" s="353"/>
      <c r="R35" s="332"/>
      <c r="S35" s="353"/>
      <c r="T35" s="332"/>
      <c r="U35" s="353"/>
      <c r="V35" s="332"/>
      <c r="W35" s="353"/>
      <c r="X35" s="332"/>
      <c r="Y35" s="353"/>
      <c r="Z35" s="332"/>
      <c r="AA35" s="353"/>
      <c r="AB35" s="278">
        <f t="shared" si="0"/>
        <v>0</v>
      </c>
      <c r="AC35" s="278">
        <f t="shared" si="0"/>
        <v>0</v>
      </c>
      <c r="AD35" s="278">
        <f t="shared" si="1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" customHeight="1" x14ac:dyDescent="0.25">
      <c r="A36" s="373" t="s">
        <v>419</v>
      </c>
      <c r="B36" s="365"/>
      <c r="C36" s="366"/>
      <c r="D36" s="332"/>
      <c r="E36" s="353"/>
      <c r="F36" s="332"/>
      <c r="G36" s="353"/>
      <c r="H36" s="332"/>
      <c r="I36" s="353"/>
      <c r="J36" s="332"/>
      <c r="K36" s="353"/>
      <c r="L36" s="332"/>
      <c r="M36" s="353"/>
      <c r="N36" s="332"/>
      <c r="O36" s="353"/>
      <c r="P36" s="332"/>
      <c r="Q36" s="353"/>
      <c r="R36" s="332"/>
      <c r="S36" s="353"/>
      <c r="T36" s="332"/>
      <c r="U36" s="353"/>
      <c r="V36" s="332"/>
      <c r="W36" s="353"/>
      <c r="X36" s="332"/>
      <c r="Y36" s="353"/>
      <c r="Z36" s="332"/>
      <c r="AA36" s="353"/>
      <c r="AB36" s="278">
        <f t="shared" si="0"/>
        <v>0</v>
      </c>
      <c r="AC36" s="278">
        <f t="shared" si="0"/>
        <v>0</v>
      </c>
      <c r="AD36" s="278">
        <f t="shared" si="1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" customHeight="1" x14ac:dyDescent="0.25">
      <c r="A37" s="373" t="s">
        <v>420</v>
      </c>
      <c r="B37" s="365"/>
      <c r="C37" s="366"/>
      <c r="D37" s="332"/>
      <c r="E37" s="353"/>
      <c r="F37" s="332"/>
      <c r="G37" s="353"/>
      <c r="H37" s="332"/>
      <c r="I37" s="353"/>
      <c r="J37" s="332"/>
      <c r="K37" s="353"/>
      <c r="L37" s="332"/>
      <c r="M37" s="353"/>
      <c r="N37" s="332"/>
      <c r="O37" s="353"/>
      <c r="P37" s="332"/>
      <c r="Q37" s="353"/>
      <c r="R37" s="332"/>
      <c r="S37" s="353"/>
      <c r="T37" s="332"/>
      <c r="U37" s="353"/>
      <c r="V37" s="332"/>
      <c r="W37" s="353"/>
      <c r="X37" s="332"/>
      <c r="Y37" s="353"/>
      <c r="Z37" s="332"/>
      <c r="AA37" s="353"/>
      <c r="AB37" s="278">
        <f t="shared" si="0"/>
        <v>0</v>
      </c>
      <c r="AC37" s="278">
        <f t="shared" si="0"/>
        <v>0</v>
      </c>
      <c r="AD37" s="278">
        <f t="shared" si="1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" customHeight="1" x14ac:dyDescent="0.25">
      <c r="A38" s="373" t="s">
        <v>421</v>
      </c>
      <c r="B38" s="365"/>
      <c r="C38" s="366"/>
      <c r="D38" s="332"/>
      <c r="E38" s="353"/>
      <c r="F38" s="332"/>
      <c r="G38" s="353"/>
      <c r="H38" s="332"/>
      <c r="I38" s="353"/>
      <c r="J38" s="332"/>
      <c r="K38" s="353"/>
      <c r="L38" s="332"/>
      <c r="M38" s="353"/>
      <c r="N38" s="332"/>
      <c r="O38" s="353"/>
      <c r="P38" s="332"/>
      <c r="Q38" s="353"/>
      <c r="R38" s="332"/>
      <c r="S38" s="353"/>
      <c r="T38" s="332"/>
      <c r="U38" s="353"/>
      <c r="V38" s="332"/>
      <c r="W38" s="353"/>
      <c r="X38" s="332"/>
      <c r="Y38" s="353"/>
      <c r="Z38" s="332"/>
      <c r="AA38" s="353"/>
      <c r="AB38" s="278">
        <f t="shared" si="0"/>
        <v>0</v>
      </c>
      <c r="AC38" s="278">
        <f t="shared" si="0"/>
        <v>0</v>
      </c>
      <c r="AD38" s="278">
        <f t="shared" si="1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" customHeight="1" x14ac:dyDescent="0.25">
      <c r="A39" s="373" t="s">
        <v>69</v>
      </c>
      <c r="B39" s="365"/>
      <c r="C39" s="366"/>
      <c r="D39" s="332"/>
      <c r="E39" s="353"/>
      <c r="F39" s="332"/>
      <c r="G39" s="353"/>
      <c r="H39" s="332"/>
      <c r="I39" s="353"/>
      <c r="J39" s="332"/>
      <c r="K39" s="353"/>
      <c r="L39" s="332"/>
      <c r="M39" s="353"/>
      <c r="N39" s="332"/>
      <c r="O39" s="353"/>
      <c r="P39" s="332"/>
      <c r="Q39" s="353"/>
      <c r="R39" s="332"/>
      <c r="S39" s="353"/>
      <c r="T39" s="332"/>
      <c r="U39" s="353"/>
      <c r="V39" s="332"/>
      <c r="W39" s="353"/>
      <c r="X39" s="332"/>
      <c r="Y39" s="353"/>
      <c r="Z39" s="332"/>
      <c r="AA39" s="353"/>
      <c r="AB39" s="278">
        <f t="shared" si="0"/>
        <v>0</v>
      </c>
      <c r="AC39" s="278">
        <f t="shared" si="0"/>
        <v>0</v>
      </c>
      <c r="AD39" s="278">
        <f t="shared" si="1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" customHeight="1" x14ac:dyDescent="0.25">
      <c r="A40" s="373" t="s">
        <v>422</v>
      </c>
      <c r="B40" s="365"/>
      <c r="C40" s="366"/>
      <c r="D40" s="332"/>
      <c r="E40" s="353"/>
      <c r="F40" s="332"/>
      <c r="G40" s="353"/>
      <c r="H40" s="332"/>
      <c r="I40" s="353"/>
      <c r="J40" s="332"/>
      <c r="K40" s="353"/>
      <c r="L40" s="332"/>
      <c r="M40" s="353"/>
      <c r="N40" s="332"/>
      <c r="O40" s="353"/>
      <c r="P40" s="332"/>
      <c r="Q40" s="353"/>
      <c r="R40" s="332"/>
      <c r="S40" s="353"/>
      <c r="T40" s="332"/>
      <c r="U40" s="353"/>
      <c r="V40" s="332"/>
      <c r="W40" s="353"/>
      <c r="X40" s="332"/>
      <c r="Y40" s="353"/>
      <c r="Z40" s="332"/>
      <c r="AA40" s="353"/>
      <c r="AB40" s="278">
        <f t="shared" si="0"/>
        <v>0</v>
      </c>
      <c r="AC40" s="278">
        <f t="shared" si="0"/>
        <v>0</v>
      </c>
      <c r="AD40" s="278">
        <f t="shared" si="1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" customHeight="1" x14ac:dyDescent="0.25">
      <c r="A41" s="373" t="s">
        <v>423</v>
      </c>
      <c r="B41" s="365"/>
      <c r="C41" s="366"/>
      <c r="D41" s="332"/>
      <c r="E41" s="353"/>
      <c r="F41" s="332"/>
      <c r="G41" s="353"/>
      <c r="H41" s="332"/>
      <c r="I41" s="353"/>
      <c r="J41" s="332"/>
      <c r="K41" s="353"/>
      <c r="L41" s="332"/>
      <c r="M41" s="353"/>
      <c r="N41" s="332"/>
      <c r="O41" s="353"/>
      <c r="P41" s="332"/>
      <c r="Q41" s="353"/>
      <c r="R41" s="332"/>
      <c r="S41" s="353"/>
      <c r="T41" s="332"/>
      <c r="U41" s="353"/>
      <c r="V41" s="332"/>
      <c r="W41" s="353"/>
      <c r="X41" s="332"/>
      <c r="Y41" s="353"/>
      <c r="Z41" s="332"/>
      <c r="AA41" s="353"/>
      <c r="AB41" s="278">
        <f t="shared" si="0"/>
        <v>0</v>
      </c>
      <c r="AC41" s="278">
        <f t="shared" si="0"/>
        <v>0</v>
      </c>
      <c r="AD41" s="278">
        <f t="shared" si="1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" customHeight="1" x14ac:dyDescent="0.25">
      <c r="A42" s="373" t="s">
        <v>424</v>
      </c>
      <c r="B42" s="365"/>
      <c r="C42" s="366"/>
      <c r="D42" s="332"/>
      <c r="E42" s="353"/>
      <c r="F42" s="332"/>
      <c r="G42" s="353"/>
      <c r="H42" s="332"/>
      <c r="I42" s="353"/>
      <c r="J42" s="332"/>
      <c r="K42" s="353"/>
      <c r="L42" s="332"/>
      <c r="M42" s="353"/>
      <c r="N42" s="332"/>
      <c r="O42" s="353"/>
      <c r="P42" s="332"/>
      <c r="Q42" s="353"/>
      <c r="R42" s="332"/>
      <c r="S42" s="353"/>
      <c r="T42" s="332"/>
      <c r="U42" s="353"/>
      <c r="V42" s="332"/>
      <c r="W42" s="353"/>
      <c r="X42" s="332"/>
      <c r="Y42" s="353"/>
      <c r="Z42" s="332"/>
      <c r="AA42" s="353"/>
      <c r="AB42" s="278">
        <f t="shared" si="0"/>
        <v>0</v>
      </c>
      <c r="AC42" s="278">
        <f t="shared" si="0"/>
        <v>0</v>
      </c>
      <c r="AD42" s="278">
        <f t="shared" si="1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" customHeight="1" x14ac:dyDescent="0.25">
      <c r="A43" s="373" t="s">
        <v>70</v>
      </c>
      <c r="B43" s="365"/>
      <c r="C43" s="366"/>
      <c r="D43" s="332"/>
      <c r="E43" s="353"/>
      <c r="F43" s="332"/>
      <c r="G43" s="353"/>
      <c r="H43" s="332"/>
      <c r="I43" s="353"/>
      <c r="J43" s="332"/>
      <c r="K43" s="353"/>
      <c r="L43" s="332"/>
      <c r="M43" s="353"/>
      <c r="N43" s="332"/>
      <c r="O43" s="353"/>
      <c r="P43" s="332"/>
      <c r="Q43" s="353"/>
      <c r="R43" s="332"/>
      <c r="S43" s="353"/>
      <c r="T43" s="332"/>
      <c r="U43" s="353"/>
      <c r="V43" s="332"/>
      <c r="W43" s="353"/>
      <c r="X43" s="332"/>
      <c r="Y43" s="353"/>
      <c r="Z43" s="332"/>
      <c r="AA43" s="353"/>
      <c r="AB43" s="278">
        <f t="shared" si="0"/>
        <v>0</v>
      </c>
      <c r="AC43" s="278">
        <f t="shared" si="0"/>
        <v>0</v>
      </c>
      <c r="AD43" s="278">
        <f t="shared" si="1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" customHeight="1" x14ac:dyDescent="0.25">
      <c r="A44" s="373" t="s">
        <v>71</v>
      </c>
      <c r="B44" s="365"/>
      <c r="C44" s="366"/>
      <c r="D44" s="332"/>
      <c r="E44" s="353"/>
      <c r="F44" s="332"/>
      <c r="G44" s="353"/>
      <c r="H44" s="332"/>
      <c r="I44" s="353"/>
      <c r="J44" s="332"/>
      <c r="K44" s="353"/>
      <c r="L44" s="332"/>
      <c r="M44" s="353"/>
      <c r="N44" s="332"/>
      <c r="O44" s="353"/>
      <c r="P44" s="332"/>
      <c r="Q44" s="353"/>
      <c r="R44" s="332"/>
      <c r="S44" s="353"/>
      <c r="T44" s="332"/>
      <c r="U44" s="353"/>
      <c r="V44" s="332"/>
      <c r="W44" s="353"/>
      <c r="X44" s="332"/>
      <c r="Y44" s="353"/>
      <c r="Z44" s="332"/>
      <c r="AA44" s="353"/>
      <c r="AB44" s="278">
        <f t="shared" si="0"/>
        <v>0</v>
      </c>
      <c r="AC44" s="278">
        <f t="shared" si="0"/>
        <v>0</v>
      </c>
      <c r="AD44" s="278">
        <f t="shared" si="1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" customHeight="1" x14ac:dyDescent="0.25">
      <c r="A45" s="373" t="s">
        <v>72</v>
      </c>
      <c r="B45" s="365"/>
      <c r="C45" s="366"/>
      <c r="D45" s="332"/>
      <c r="E45" s="353"/>
      <c r="F45" s="332"/>
      <c r="G45" s="353"/>
      <c r="H45" s="332"/>
      <c r="I45" s="353"/>
      <c r="J45" s="332"/>
      <c r="K45" s="353"/>
      <c r="L45" s="332"/>
      <c r="M45" s="353"/>
      <c r="N45" s="332"/>
      <c r="O45" s="353"/>
      <c r="P45" s="332"/>
      <c r="Q45" s="353"/>
      <c r="R45" s="332"/>
      <c r="S45" s="353"/>
      <c r="T45" s="332"/>
      <c r="U45" s="353"/>
      <c r="V45" s="332"/>
      <c r="W45" s="353"/>
      <c r="X45" s="332"/>
      <c r="Y45" s="353"/>
      <c r="Z45" s="332"/>
      <c r="AA45" s="353"/>
      <c r="AB45" s="278">
        <f t="shared" si="0"/>
        <v>0</v>
      </c>
      <c r="AC45" s="278">
        <f t="shared" si="0"/>
        <v>0</v>
      </c>
      <c r="AD45" s="278">
        <f t="shared" si="1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" customHeight="1" x14ac:dyDescent="0.25">
      <c r="A46" s="373" t="s">
        <v>73</v>
      </c>
      <c r="B46" s="365"/>
      <c r="C46" s="366"/>
      <c r="D46" s="332"/>
      <c r="E46" s="353"/>
      <c r="F46" s="332"/>
      <c r="G46" s="353"/>
      <c r="H46" s="332"/>
      <c r="I46" s="353"/>
      <c r="J46" s="332"/>
      <c r="K46" s="353"/>
      <c r="L46" s="332"/>
      <c r="M46" s="353"/>
      <c r="N46" s="332"/>
      <c r="O46" s="353"/>
      <c r="P46" s="332"/>
      <c r="Q46" s="353"/>
      <c r="R46" s="332"/>
      <c r="S46" s="353"/>
      <c r="T46" s="332"/>
      <c r="U46" s="353"/>
      <c r="V46" s="332"/>
      <c r="W46" s="353"/>
      <c r="X46" s="332"/>
      <c r="Y46" s="353"/>
      <c r="Z46" s="332"/>
      <c r="AA46" s="353"/>
      <c r="AB46" s="278">
        <f t="shared" si="0"/>
        <v>0</v>
      </c>
      <c r="AC46" s="278">
        <f t="shared" si="0"/>
        <v>0</v>
      </c>
      <c r="AD46" s="278">
        <f t="shared" si="1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" customHeight="1" x14ac:dyDescent="0.25">
      <c r="A47" s="373" t="s">
        <v>74</v>
      </c>
      <c r="B47" s="365"/>
      <c r="C47" s="366"/>
      <c r="D47" s="332"/>
      <c r="E47" s="353"/>
      <c r="F47" s="332"/>
      <c r="G47" s="353"/>
      <c r="H47" s="332"/>
      <c r="I47" s="353"/>
      <c r="J47" s="332"/>
      <c r="K47" s="353"/>
      <c r="L47" s="332"/>
      <c r="M47" s="353"/>
      <c r="N47" s="332"/>
      <c r="O47" s="353"/>
      <c r="P47" s="332"/>
      <c r="Q47" s="353"/>
      <c r="R47" s="332"/>
      <c r="S47" s="353"/>
      <c r="T47" s="332"/>
      <c r="U47" s="353"/>
      <c r="V47" s="332"/>
      <c r="W47" s="353"/>
      <c r="X47" s="332"/>
      <c r="Y47" s="353"/>
      <c r="Z47" s="332"/>
      <c r="AA47" s="353"/>
      <c r="AB47" s="278">
        <f t="shared" si="0"/>
        <v>0</v>
      </c>
      <c r="AC47" s="278">
        <f t="shared" si="0"/>
        <v>0</v>
      </c>
      <c r="AD47" s="278">
        <f t="shared" si="1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" customHeight="1" x14ac:dyDescent="0.25">
      <c r="A48" s="373" t="s">
        <v>425</v>
      </c>
      <c r="B48" s="365"/>
      <c r="C48" s="366"/>
      <c r="D48" s="332"/>
      <c r="E48" s="353"/>
      <c r="F48" s="332"/>
      <c r="G48" s="353"/>
      <c r="H48" s="332"/>
      <c r="I48" s="353"/>
      <c r="J48" s="332"/>
      <c r="K48" s="353"/>
      <c r="L48" s="332"/>
      <c r="M48" s="353"/>
      <c r="N48" s="332"/>
      <c r="O48" s="353"/>
      <c r="P48" s="332"/>
      <c r="Q48" s="353"/>
      <c r="R48" s="332"/>
      <c r="S48" s="353"/>
      <c r="T48" s="332"/>
      <c r="U48" s="353"/>
      <c r="V48" s="332"/>
      <c r="W48" s="353"/>
      <c r="X48" s="332"/>
      <c r="Y48" s="353"/>
      <c r="Z48" s="332"/>
      <c r="AA48" s="353"/>
      <c r="AB48" s="278">
        <f t="shared" si="0"/>
        <v>0</v>
      </c>
      <c r="AC48" s="278">
        <f t="shared" si="0"/>
        <v>0</v>
      </c>
      <c r="AD48" s="278">
        <f t="shared" si="1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" customHeight="1" x14ac:dyDescent="0.25">
      <c r="A49" s="373" t="s">
        <v>75</v>
      </c>
      <c r="B49" s="365"/>
      <c r="C49" s="366"/>
      <c r="D49" s="332"/>
      <c r="E49" s="353"/>
      <c r="F49" s="332"/>
      <c r="G49" s="353"/>
      <c r="H49" s="332"/>
      <c r="I49" s="353"/>
      <c r="J49" s="332"/>
      <c r="K49" s="353"/>
      <c r="L49" s="332"/>
      <c r="M49" s="353"/>
      <c r="N49" s="332"/>
      <c r="O49" s="353"/>
      <c r="P49" s="332"/>
      <c r="Q49" s="353"/>
      <c r="R49" s="332"/>
      <c r="S49" s="353"/>
      <c r="T49" s="332"/>
      <c r="U49" s="353"/>
      <c r="V49" s="332"/>
      <c r="W49" s="353"/>
      <c r="X49" s="332"/>
      <c r="Y49" s="353"/>
      <c r="Z49" s="332"/>
      <c r="AA49" s="353"/>
      <c r="AB49" s="278">
        <f t="shared" si="0"/>
        <v>0</v>
      </c>
      <c r="AC49" s="278">
        <f t="shared" si="0"/>
        <v>0</v>
      </c>
      <c r="AD49" s="278">
        <f t="shared" si="1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" customHeight="1" x14ac:dyDescent="0.25">
      <c r="A50" s="373" t="s">
        <v>76</v>
      </c>
      <c r="B50" s="365"/>
      <c r="C50" s="366"/>
      <c r="D50" s="355"/>
      <c r="E50" s="354"/>
      <c r="F50" s="355"/>
      <c r="G50" s="354"/>
      <c r="H50" s="355"/>
      <c r="I50" s="354"/>
      <c r="J50" s="355"/>
      <c r="K50" s="354"/>
      <c r="L50" s="355"/>
      <c r="M50" s="354"/>
      <c r="N50" s="355"/>
      <c r="O50" s="354"/>
      <c r="P50" s="355"/>
      <c r="Q50" s="354"/>
      <c r="R50" s="355"/>
      <c r="S50" s="354"/>
      <c r="T50" s="355"/>
      <c r="U50" s="354"/>
      <c r="V50" s="355"/>
      <c r="W50" s="354"/>
      <c r="X50" s="355"/>
      <c r="Y50" s="354"/>
      <c r="Z50" s="355"/>
      <c r="AA50" s="354"/>
      <c r="AB50" s="279">
        <f t="shared" si="0"/>
        <v>0</v>
      </c>
      <c r="AC50" s="279">
        <f t="shared" si="0"/>
        <v>0</v>
      </c>
      <c r="AD50" s="279">
        <f t="shared" si="1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5">
      <c r="A51" s="78" t="s">
        <v>77</v>
      </c>
      <c r="B51" s="280">
        <f t="shared" ref="B51:AC51" si="2">SUM(B7:B50)</f>
        <v>10</v>
      </c>
      <c r="C51" s="280">
        <f t="shared" si="2"/>
        <v>39</v>
      </c>
      <c r="D51" s="280">
        <f t="shared" si="2"/>
        <v>0</v>
      </c>
      <c r="E51" s="280">
        <f t="shared" si="2"/>
        <v>0</v>
      </c>
      <c r="F51" s="280">
        <f t="shared" si="2"/>
        <v>0</v>
      </c>
      <c r="G51" s="280">
        <f t="shared" si="2"/>
        <v>0</v>
      </c>
      <c r="H51" s="280">
        <f t="shared" si="2"/>
        <v>35</v>
      </c>
      <c r="I51" s="280">
        <f t="shared" si="2"/>
        <v>54</v>
      </c>
      <c r="J51" s="280">
        <f t="shared" si="2"/>
        <v>10</v>
      </c>
      <c r="K51" s="280">
        <f t="shared" si="2"/>
        <v>14</v>
      </c>
      <c r="L51" s="280">
        <f t="shared" ref="L51:O51" si="3">SUM(L7:L50)</f>
        <v>8</v>
      </c>
      <c r="M51" s="280">
        <f t="shared" si="3"/>
        <v>7</v>
      </c>
      <c r="N51" s="280">
        <f t="shared" si="3"/>
        <v>16</v>
      </c>
      <c r="O51" s="280">
        <f t="shared" si="3"/>
        <v>19</v>
      </c>
      <c r="P51" s="280">
        <f t="shared" ref="P51:S51" si="4">SUM(P7:P50)</f>
        <v>0</v>
      </c>
      <c r="Q51" s="280">
        <f t="shared" si="4"/>
        <v>0</v>
      </c>
      <c r="R51" s="280">
        <f t="shared" si="4"/>
        <v>0</v>
      </c>
      <c r="S51" s="280">
        <f t="shared" si="4"/>
        <v>0</v>
      </c>
      <c r="T51" s="280">
        <f t="shared" si="2"/>
        <v>0</v>
      </c>
      <c r="U51" s="280">
        <f t="shared" si="2"/>
        <v>0</v>
      </c>
      <c r="V51" s="280">
        <f t="shared" si="2"/>
        <v>0</v>
      </c>
      <c r="W51" s="280">
        <f t="shared" si="2"/>
        <v>0</v>
      </c>
      <c r="X51" s="280">
        <f t="shared" si="2"/>
        <v>0</v>
      </c>
      <c r="Y51" s="280">
        <f t="shared" si="2"/>
        <v>0</v>
      </c>
      <c r="Z51" s="280">
        <f t="shared" si="2"/>
        <v>0</v>
      </c>
      <c r="AA51" s="280">
        <f t="shared" si="2"/>
        <v>0</v>
      </c>
      <c r="AB51" s="280">
        <f t="shared" si="2"/>
        <v>79</v>
      </c>
      <c r="AC51" s="280">
        <f t="shared" si="2"/>
        <v>133</v>
      </c>
      <c r="AD51" s="280">
        <f>AB51+AC51</f>
        <v>212</v>
      </c>
    </row>
    <row r="52" spans="1:34" s="122" customFormat="1" ht="9.9" customHeight="1" x14ac:dyDescent="0.25">
      <c r="A52" s="124"/>
      <c r="B52" s="124"/>
      <c r="C52" s="124"/>
      <c r="D52" s="124"/>
      <c r="E52" s="124"/>
      <c r="F52" s="124"/>
      <c r="G52" s="124"/>
      <c r="H52" s="459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79</v>
      </c>
      <c r="AC52" s="125">
        <f>'Quadro 1'!Y48</f>
        <v>133</v>
      </c>
      <c r="AD52" s="125">
        <f>'Quadro 1'!Z48</f>
        <v>212</v>
      </c>
    </row>
    <row r="53" spans="1:34" s="123" customFormat="1" ht="13.35" customHeight="1" x14ac:dyDescent="0.25">
      <c r="A53" s="393" t="s">
        <v>81</v>
      </c>
      <c r="B53" s="394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5"/>
      <c r="AC53" s="395"/>
      <c r="AD53" s="395"/>
    </row>
    <row r="54" spans="1:34" s="123" customFormat="1" ht="13.35" customHeight="1" x14ac:dyDescent="0.3">
      <c r="A54" s="91" t="s">
        <v>426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4"/>
      <c r="AC54" s="374"/>
      <c r="AD54" s="89"/>
    </row>
    <row r="55" spans="1:34" s="117" customFormat="1" ht="13.35" customHeight="1" x14ac:dyDescent="0.25">
      <c r="A55" s="395" t="s">
        <v>205</v>
      </c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5"/>
      <c r="AC55" s="395"/>
      <c r="AD55" s="395"/>
    </row>
    <row r="56" spans="1:34" s="117" customFormat="1" ht="19.5" customHeight="1" x14ac:dyDescent="0.25">
      <c r="A56" s="573" t="s">
        <v>206</v>
      </c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395"/>
    </row>
    <row r="57" spans="1:34" s="117" customFormat="1" ht="16.5" customHeight="1" x14ac:dyDescent="0.25">
      <c r="A57" s="573" t="s">
        <v>518</v>
      </c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</row>
    <row r="58" spans="1:34" s="117" customFormat="1" ht="13.35" customHeight="1" x14ac:dyDescent="0.25">
      <c r="A58" s="574" t="s">
        <v>431</v>
      </c>
      <c r="B58" s="574"/>
      <c r="C58" s="574"/>
      <c r="D58" s="574"/>
      <c r="E58" s="574"/>
      <c r="F58" s="574"/>
      <c r="G58" s="574"/>
      <c r="H58" s="574"/>
      <c r="I58" s="574"/>
      <c r="J58" s="574"/>
      <c r="K58" s="574"/>
      <c r="L58" s="574"/>
      <c r="M58" s="574"/>
      <c r="N58" s="574"/>
      <c r="O58" s="574"/>
      <c r="P58" s="574"/>
      <c r="Q58" s="574"/>
      <c r="R58" s="574"/>
      <c r="S58" s="574"/>
      <c r="T58" s="574"/>
      <c r="U58" s="574"/>
      <c r="V58" s="574"/>
      <c r="W58" s="574"/>
      <c r="X58" s="574"/>
      <c r="Y58" s="574"/>
      <c r="Z58" s="574"/>
      <c r="AA58" s="574"/>
      <c r="AB58" s="574"/>
      <c r="AC58" s="574"/>
      <c r="AD58" s="574"/>
    </row>
    <row r="59" spans="1:34" s="117" customFormat="1" ht="13.35" customHeight="1" x14ac:dyDescent="0.3">
      <c r="A59" s="109" t="s">
        <v>549</v>
      </c>
      <c r="B59" s="109"/>
      <c r="C59" s="109"/>
      <c r="D59" s="109"/>
      <c r="E59" s="109"/>
      <c r="F59" s="109"/>
      <c r="G59" s="109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4"/>
      <c r="U59" s="374"/>
      <c r="V59" s="374"/>
      <c r="W59" s="374"/>
      <c r="X59" s="374"/>
      <c r="Y59" s="374"/>
      <c r="Z59" s="374"/>
      <c r="AA59" s="374"/>
      <c r="AB59" s="374"/>
      <c r="AC59" s="374"/>
      <c r="AD59" s="89"/>
    </row>
    <row r="60" spans="1:34" s="117" customFormat="1" ht="13.35" customHeight="1" x14ac:dyDescent="0.3">
      <c r="A60" s="109" t="s">
        <v>82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374"/>
      <c r="W60" s="374"/>
      <c r="X60" s="374"/>
      <c r="Y60" s="374"/>
      <c r="Z60" s="374"/>
      <c r="AA60" s="374"/>
      <c r="AB60" s="374"/>
      <c r="AC60" s="374"/>
      <c r="AD60" s="89"/>
    </row>
    <row r="61" spans="1:34" s="117" customFormat="1" ht="26.4" customHeight="1" x14ac:dyDescent="0.3">
      <c r="A61" s="528" t="s">
        <v>427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  <c r="N61" s="528"/>
      <c r="O61" s="528"/>
      <c r="P61" s="528"/>
      <c r="Q61" s="528"/>
      <c r="R61" s="528"/>
      <c r="S61" s="528"/>
      <c r="T61" s="528"/>
      <c r="U61" s="528"/>
      <c r="V61" s="528"/>
      <c r="W61" s="528"/>
      <c r="X61" s="374"/>
      <c r="Y61" s="374"/>
      <c r="Z61" s="374"/>
      <c r="AA61" s="374"/>
      <c r="AB61" s="374"/>
      <c r="AC61" s="374"/>
      <c r="AD61" s="89"/>
    </row>
    <row r="62" spans="1:34" s="475" customFormat="1" ht="14.25" customHeight="1" x14ac:dyDescent="0.3">
      <c r="A62" s="465" t="s">
        <v>524</v>
      </c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374"/>
      <c r="Y62" s="374"/>
      <c r="Z62" s="374"/>
      <c r="AA62" s="374"/>
      <c r="AB62" s="374"/>
      <c r="AC62" s="374"/>
      <c r="AD62" s="374"/>
      <c r="AE62" s="374"/>
      <c r="AF62" s="89"/>
      <c r="AG62" s="89"/>
      <c r="AH62" s="374"/>
    </row>
    <row r="63" spans="1:34" x14ac:dyDescent="0.3">
      <c r="A63" s="62"/>
      <c r="AD63" s="126"/>
    </row>
  </sheetData>
  <sheetProtection algorithmName="SHA-512" hashValue="h7yYpvdVLsrOaeq1aWr+6tMcDGsuGfMa2Qd0+l4tF/1ZFuhEN/r2byaQnlnnC75wYPeK2HktaHXA8cBCj1AdeQ==" saltValue="m/uAyK1qC37hykez3mOE1g==" spinCount="100000" sheet="1" selectLockedCells="1"/>
  <mergeCells count="33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3" activePane="bottomRight" state="frozen"/>
      <selection pane="topRight"/>
      <selection pane="bottomLeft"/>
      <selection pane="bottomRight" activeCell="B4" sqref="B4"/>
    </sheetView>
  </sheetViews>
  <sheetFormatPr defaultColWidth="9.109375" defaultRowHeight="14.4" x14ac:dyDescent="0.25"/>
  <cols>
    <col min="1" max="1" width="26.88671875" style="67" customWidth="1"/>
    <col min="2" max="11" width="8.6640625" style="67" customWidth="1"/>
    <col min="12" max="13" width="8.6640625" style="104" customWidth="1"/>
    <col min="14" max="14" width="8.6640625" style="67" customWidth="1"/>
    <col min="15" max="15" width="9.109375" style="114"/>
    <col min="16" max="16384" width="9.109375" style="67"/>
  </cols>
  <sheetData>
    <row r="1" spans="1:15" ht="39.9" customHeight="1" x14ac:dyDescent="0.25">
      <c r="A1" s="543" t="s">
        <v>492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67"/>
    </row>
    <row r="2" spans="1:15" s="69" customFormat="1" ht="30" customHeight="1" x14ac:dyDescent="0.25">
      <c r="A2" s="537" t="s">
        <v>495</v>
      </c>
      <c r="B2" s="537" t="s">
        <v>493</v>
      </c>
      <c r="C2" s="537"/>
      <c r="D2" s="537" t="s">
        <v>494</v>
      </c>
      <c r="E2" s="537"/>
      <c r="F2" s="537" t="s">
        <v>207</v>
      </c>
      <c r="G2" s="537"/>
      <c r="H2" s="537" t="s">
        <v>208</v>
      </c>
      <c r="I2" s="537"/>
      <c r="J2" s="537" t="s">
        <v>209</v>
      </c>
      <c r="K2" s="537"/>
      <c r="L2" s="537" t="s">
        <v>41</v>
      </c>
      <c r="M2" s="537"/>
      <c r="N2" s="537" t="s">
        <v>41</v>
      </c>
    </row>
    <row r="3" spans="1:15" s="69" customFormat="1" ht="15" customHeight="1" x14ac:dyDescent="0.2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7"/>
    </row>
    <row r="4" spans="1:15" s="69" customFormat="1" ht="24.9" customHeight="1" x14ac:dyDescent="0.25">
      <c r="A4" s="373" t="s">
        <v>44</v>
      </c>
      <c r="B4" s="346"/>
      <c r="C4" s="347"/>
      <c r="D4" s="346"/>
      <c r="E4" s="347"/>
      <c r="F4" s="346"/>
      <c r="G4" s="347"/>
      <c r="H4" s="346"/>
      <c r="I4" s="347"/>
      <c r="J4" s="346"/>
      <c r="K4" s="347"/>
      <c r="L4" s="286">
        <f>B4+D4+F4+H4+J4</f>
        <v>0</v>
      </c>
      <c r="M4" s="286">
        <f>C4+E4+G4+I4+K4</f>
        <v>0</v>
      </c>
      <c r="N4" s="286">
        <f>L4+M4</f>
        <v>0</v>
      </c>
    </row>
    <row r="5" spans="1:15" s="69" customFormat="1" ht="24.9" customHeight="1" x14ac:dyDescent="0.25">
      <c r="A5" s="373" t="s">
        <v>414</v>
      </c>
      <c r="B5" s="348"/>
      <c r="C5" s="349"/>
      <c r="D5" s="348"/>
      <c r="E5" s="349"/>
      <c r="F5" s="348"/>
      <c r="G5" s="349"/>
      <c r="H5" s="348"/>
      <c r="I5" s="349"/>
      <c r="J5" s="348"/>
      <c r="K5" s="349"/>
      <c r="L5" s="287">
        <f t="shared" ref="L5:M47" si="0">B5+D5+F5+H5+J5</f>
        <v>0</v>
      </c>
      <c r="M5" s="287">
        <f t="shared" si="0"/>
        <v>0</v>
      </c>
      <c r="N5" s="287">
        <f t="shared" ref="N5:N47" si="1">L5+M5</f>
        <v>0</v>
      </c>
    </row>
    <row r="6" spans="1:15" s="69" customFormat="1" ht="24.9" customHeight="1" x14ac:dyDescent="0.25">
      <c r="A6" s="373" t="s">
        <v>415</v>
      </c>
      <c r="B6" s="348"/>
      <c r="C6" s="349"/>
      <c r="D6" s="348"/>
      <c r="E6" s="349"/>
      <c r="F6" s="348"/>
      <c r="G6" s="349"/>
      <c r="H6" s="348"/>
      <c r="I6" s="349"/>
      <c r="J6" s="348"/>
      <c r="K6" s="349"/>
      <c r="L6" s="287">
        <f t="shared" si="0"/>
        <v>0</v>
      </c>
      <c r="M6" s="287">
        <f t="shared" si="0"/>
        <v>0</v>
      </c>
      <c r="N6" s="287">
        <f t="shared" si="1"/>
        <v>0</v>
      </c>
    </row>
    <row r="7" spans="1:15" s="69" customFormat="1" ht="24.9" customHeight="1" x14ac:dyDescent="0.25">
      <c r="A7" s="373" t="s">
        <v>416</v>
      </c>
      <c r="B7" s="348"/>
      <c r="C7" s="349"/>
      <c r="D7" s="348"/>
      <c r="E7" s="349"/>
      <c r="F7" s="348"/>
      <c r="G7" s="349"/>
      <c r="H7" s="348"/>
      <c r="I7" s="349"/>
      <c r="J7" s="348"/>
      <c r="K7" s="349"/>
      <c r="L7" s="287">
        <f t="shared" si="0"/>
        <v>0</v>
      </c>
      <c r="M7" s="287">
        <f t="shared" si="0"/>
        <v>0</v>
      </c>
      <c r="N7" s="287">
        <f t="shared" si="1"/>
        <v>0</v>
      </c>
    </row>
    <row r="8" spans="1:15" s="69" customFormat="1" ht="24.9" customHeight="1" x14ac:dyDescent="0.25">
      <c r="A8" s="373" t="s">
        <v>417</v>
      </c>
      <c r="B8" s="348"/>
      <c r="C8" s="349"/>
      <c r="D8" s="348"/>
      <c r="E8" s="349"/>
      <c r="F8" s="348"/>
      <c r="G8" s="349"/>
      <c r="H8" s="348"/>
      <c r="I8" s="349"/>
      <c r="J8" s="348"/>
      <c r="K8" s="349"/>
      <c r="L8" s="287">
        <f t="shared" si="0"/>
        <v>0</v>
      </c>
      <c r="M8" s="287">
        <f t="shared" si="0"/>
        <v>0</v>
      </c>
      <c r="N8" s="287">
        <f t="shared" si="1"/>
        <v>0</v>
      </c>
    </row>
    <row r="9" spans="1:15" s="69" customFormat="1" ht="24.9" customHeight="1" x14ac:dyDescent="0.25">
      <c r="A9" s="373" t="s">
        <v>418</v>
      </c>
      <c r="B9" s="348"/>
      <c r="C9" s="349"/>
      <c r="D9" s="348"/>
      <c r="E9" s="349"/>
      <c r="F9" s="348"/>
      <c r="G9" s="349"/>
      <c r="H9" s="348"/>
      <c r="I9" s="349"/>
      <c r="J9" s="348"/>
      <c r="K9" s="349"/>
      <c r="L9" s="287">
        <f t="shared" si="0"/>
        <v>0</v>
      </c>
      <c r="M9" s="287">
        <f t="shared" si="0"/>
        <v>0</v>
      </c>
      <c r="N9" s="287">
        <f t="shared" si="1"/>
        <v>0</v>
      </c>
    </row>
    <row r="10" spans="1:15" s="69" customFormat="1" ht="24.9" customHeight="1" x14ac:dyDescent="0.25">
      <c r="A10" s="373" t="s">
        <v>45</v>
      </c>
      <c r="B10" s="348"/>
      <c r="C10" s="349"/>
      <c r="D10" s="348"/>
      <c r="E10" s="349"/>
      <c r="F10" s="348"/>
      <c r="G10" s="349"/>
      <c r="H10" s="348"/>
      <c r="I10" s="349"/>
      <c r="J10" s="348"/>
      <c r="K10" s="349"/>
      <c r="L10" s="287">
        <f t="shared" si="0"/>
        <v>0</v>
      </c>
      <c r="M10" s="287">
        <f t="shared" si="0"/>
        <v>0</v>
      </c>
      <c r="N10" s="287">
        <f t="shared" si="1"/>
        <v>0</v>
      </c>
    </row>
    <row r="11" spans="1:15" s="69" customFormat="1" ht="24.9" customHeight="1" x14ac:dyDescent="0.25">
      <c r="A11" s="373" t="s">
        <v>46</v>
      </c>
      <c r="B11" s="348"/>
      <c r="C11" s="349"/>
      <c r="D11" s="348"/>
      <c r="E11" s="349"/>
      <c r="F11" s="348"/>
      <c r="G11" s="349"/>
      <c r="H11" s="348"/>
      <c r="I11" s="349"/>
      <c r="J11" s="348"/>
      <c r="K11" s="349"/>
      <c r="L11" s="287">
        <f t="shared" si="0"/>
        <v>0</v>
      </c>
      <c r="M11" s="287">
        <f t="shared" si="0"/>
        <v>0</v>
      </c>
      <c r="N11" s="287">
        <f t="shared" si="1"/>
        <v>0</v>
      </c>
    </row>
    <row r="12" spans="1:15" s="69" customFormat="1" ht="24.9" customHeight="1" x14ac:dyDescent="0.25">
      <c r="A12" s="373" t="s">
        <v>47</v>
      </c>
      <c r="B12" s="348"/>
      <c r="C12" s="349"/>
      <c r="D12" s="348"/>
      <c r="E12" s="349"/>
      <c r="F12" s="348"/>
      <c r="G12" s="349"/>
      <c r="H12" s="348"/>
      <c r="I12" s="349"/>
      <c r="J12" s="348"/>
      <c r="K12" s="349"/>
      <c r="L12" s="287">
        <f t="shared" si="0"/>
        <v>0</v>
      </c>
      <c r="M12" s="287">
        <f t="shared" si="0"/>
        <v>0</v>
      </c>
      <c r="N12" s="287">
        <f t="shared" si="1"/>
        <v>0</v>
      </c>
    </row>
    <row r="13" spans="1:15" s="69" customFormat="1" ht="24.9" customHeight="1" x14ac:dyDescent="0.25">
      <c r="A13" s="373" t="s">
        <v>48</v>
      </c>
      <c r="B13" s="348"/>
      <c r="C13" s="349"/>
      <c r="D13" s="348"/>
      <c r="E13" s="349"/>
      <c r="F13" s="348"/>
      <c r="G13" s="349"/>
      <c r="H13" s="348"/>
      <c r="I13" s="349"/>
      <c r="J13" s="348"/>
      <c r="K13" s="349"/>
      <c r="L13" s="287">
        <f t="shared" si="0"/>
        <v>0</v>
      </c>
      <c r="M13" s="287">
        <f t="shared" si="0"/>
        <v>0</v>
      </c>
      <c r="N13" s="287">
        <f t="shared" si="1"/>
        <v>0</v>
      </c>
    </row>
    <row r="14" spans="1:15" s="69" customFormat="1" ht="24.9" customHeight="1" x14ac:dyDescent="0.25">
      <c r="A14" s="373" t="s">
        <v>49</v>
      </c>
      <c r="B14" s="348"/>
      <c r="C14" s="349"/>
      <c r="D14" s="348"/>
      <c r="E14" s="349"/>
      <c r="F14" s="348"/>
      <c r="G14" s="349"/>
      <c r="H14" s="348"/>
      <c r="I14" s="349"/>
      <c r="J14" s="348"/>
      <c r="K14" s="349"/>
      <c r="L14" s="287">
        <f t="shared" si="0"/>
        <v>0</v>
      </c>
      <c r="M14" s="287">
        <f t="shared" si="0"/>
        <v>0</v>
      </c>
      <c r="N14" s="287">
        <f t="shared" si="1"/>
        <v>0</v>
      </c>
    </row>
    <row r="15" spans="1:15" s="69" customFormat="1" ht="24.9" customHeight="1" x14ac:dyDescent="0.25">
      <c r="A15" s="373" t="s">
        <v>50</v>
      </c>
      <c r="B15" s="348"/>
      <c r="C15" s="349"/>
      <c r="D15" s="348"/>
      <c r="E15" s="349"/>
      <c r="F15" s="348"/>
      <c r="G15" s="349"/>
      <c r="H15" s="348"/>
      <c r="I15" s="349"/>
      <c r="J15" s="348"/>
      <c r="K15" s="349"/>
      <c r="L15" s="287">
        <f t="shared" si="0"/>
        <v>0</v>
      </c>
      <c r="M15" s="287">
        <f t="shared" si="0"/>
        <v>0</v>
      </c>
      <c r="N15" s="287">
        <f t="shared" si="1"/>
        <v>0</v>
      </c>
    </row>
    <row r="16" spans="1:15" s="69" customFormat="1" ht="24.9" customHeight="1" x14ac:dyDescent="0.25">
      <c r="A16" s="373" t="s">
        <v>51</v>
      </c>
      <c r="B16" s="348"/>
      <c r="C16" s="349"/>
      <c r="D16" s="348"/>
      <c r="E16" s="349"/>
      <c r="F16" s="348"/>
      <c r="G16" s="349"/>
      <c r="H16" s="348"/>
      <c r="I16" s="349"/>
      <c r="J16" s="348"/>
      <c r="K16" s="349"/>
      <c r="L16" s="287">
        <f t="shared" si="0"/>
        <v>0</v>
      </c>
      <c r="M16" s="287">
        <f t="shared" si="0"/>
        <v>0</v>
      </c>
      <c r="N16" s="287">
        <f t="shared" si="1"/>
        <v>0</v>
      </c>
    </row>
    <row r="17" spans="1:14" s="69" customFormat="1" ht="24.9" customHeight="1" x14ac:dyDescent="0.25">
      <c r="A17" s="373" t="s">
        <v>509</v>
      </c>
      <c r="B17" s="348"/>
      <c r="C17" s="349"/>
      <c r="D17" s="348"/>
      <c r="E17" s="349"/>
      <c r="F17" s="348"/>
      <c r="G17" s="349"/>
      <c r="H17" s="348"/>
      <c r="I17" s="349"/>
      <c r="J17" s="348"/>
      <c r="K17" s="349"/>
      <c r="L17" s="287">
        <f t="shared" si="0"/>
        <v>0</v>
      </c>
      <c r="M17" s="287">
        <f t="shared" si="0"/>
        <v>0</v>
      </c>
      <c r="N17" s="287">
        <f t="shared" si="1"/>
        <v>0</v>
      </c>
    </row>
    <row r="18" spans="1:14" s="69" customFormat="1" ht="24.9" customHeight="1" x14ac:dyDescent="0.25">
      <c r="A18" s="373" t="s">
        <v>54</v>
      </c>
      <c r="B18" s="348"/>
      <c r="C18" s="349"/>
      <c r="D18" s="348"/>
      <c r="E18" s="349"/>
      <c r="F18" s="348"/>
      <c r="G18" s="349"/>
      <c r="H18" s="348"/>
      <c r="I18" s="349"/>
      <c r="J18" s="348"/>
      <c r="K18" s="349"/>
      <c r="L18" s="287">
        <f t="shared" si="0"/>
        <v>0</v>
      </c>
      <c r="M18" s="287">
        <f t="shared" si="0"/>
        <v>0</v>
      </c>
      <c r="N18" s="287">
        <f t="shared" si="1"/>
        <v>0</v>
      </c>
    </row>
    <row r="19" spans="1:14" s="69" customFormat="1" ht="24.9" customHeight="1" x14ac:dyDescent="0.25">
      <c r="A19" s="373" t="s">
        <v>55</v>
      </c>
      <c r="B19" s="348"/>
      <c r="C19" s="349"/>
      <c r="D19" s="348"/>
      <c r="E19" s="349"/>
      <c r="F19" s="348"/>
      <c r="G19" s="349"/>
      <c r="H19" s="348"/>
      <c r="I19" s="349"/>
      <c r="J19" s="348"/>
      <c r="K19" s="349"/>
      <c r="L19" s="287">
        <f t="shared" si="0"/>
        <v>0</v>
      </c>
      <c r="M19" s="287">
        <f t="shared" si="0"/>
        <v>0</v>
      </c>
      <c r="N19" s="287">
        <f t="shared" si="1"/>
        <v>0</v>
      </c>
    </row>
    <row r="20" spans="1:14" s="69" customFormat="1" ht="24.9" customHeight="1" x14ac:dyDescent="0.25">
      <c r="A20" s="373" t="s">
        <v>56</v>
      </c>
      <c r="B20" s="348"/>
      <c r="C20" s="349"/>
      <c r="D20" s="348"/>
      <c r="E20" s="349"/>
      <c r="F20" s="348"/>
      <c r="G20" s="349"/>
      <c r="H20" s="348"/>
      <c r="I20" s="349"/>
      <c r="J20" s="348"/>
      <c r="K20" s="349"/>
      <c r="L20" s="287">
        <f t="shared" si="0"/>
        <v>0</v>
      </c>
      <c r="M20" s="287">
        <f t="shared" si="0"/>
        <v>0</v>
      </c>
      <c r="N20" s="287">
        <f t="shared" si="1"/>
        <v>0</v>
      </c>
    </row>
    <row r="21" spans="1:14" s="69" customFormat="1" ht="24.9" customHeight="1" x14ac:dyDescent="0.25">
      <c r="A21" s="373" t="s">
        <v>57</v>
      </c>
      <c r="B21" s="348"/>
      <c r="C21" s="349"/>
      <c r="D21" s="348"/>
      <c r="E21" s="349"/>
      <c r="F21" s="348"/>
      <c r="G21" s="349"/>
      <c r="H21" s="348"/>
      <c r="I21" s="349"/>
      <c r="J21" s="348"/>
      <c r="K21" s="349"/>
      <c r="L21" s="287">
        <f t="shared" si="0"/>
        <v>0</v>
      </c>
      <c r="M21" s="287">
        <f t="shared" si="0"/>
        <v>0</v>
      </c>
      <c r="N21" s="287">
        <f t="shared" si="1"/>
        <v>0</v>
      </c>
    </row>
    <row r="22" spans="1:14" s="69" customFormat="1" ht="24.9" customHeight="1" x14ac:dyDescent="0.25">
      <c r="A22" s="373" t="s">
        <v>58</v>
      </c>
      <c r="B22" s="348"/>
      <c r="C22" s="349"/>
      <c r="D22" s="348"/>
      <c r="E22" s="349"/>
      <c r="F22" s="348"/>
      <c r="G22" s="349"/>
      <c r="H22" s="348"/>
      <c r="I22" s="349"/>
      <c r="J22" s="348"/>
      <c r="K22" s="349"/>
      <c r="L22" s="287">
        <f t="shared" si="0"/>
        <v>0</v>
      </c>
      <c r="M22" s="287">
        <f t="shared" si="0"/>
        <v>0</v>
      </c>
      <c r="N22" s="287">
        <f t="shared" si="1"/>
        <v>0</v>
      </c>
    </row>
    <row r="23" spans="1:14" s="69" customFormat="1" ht="24.9" customHeight="1" x14ac:dyDescent="0.25">
      <c r="A23" s="373" t="s">
        <v>59</v>
      </c>
      <c r="B23" s="348"/>
      <c r="C23" s="349"/>
      <c r="D23" s="348"/>
      <c r="E23" s="349"/>
      <c r="F23" s="348"/>
      <c r="G23" s="349"/>
      <c r="H23" s="348"/>
      <c r="I23" s="349"/>
      <c r="J23" s="348"/>
      <c r="K23" s="349"/>
      <c r="L23" s="287">
        <f t="shared" si="0"/>
        <v>0</v>
      </c>
      <c r="M23" s="287">
        <f t="shared" si="0"/>
        <v>0</v>
      </c>
      <c r="N23" s="287">
        <f t="shared" si="1"/>
        <v>0</v>
      </c>
    </row>
    <row r="24" spans="1:14" s="69" customFormat="1" ht="24.9" customHeight="1" x14ac:dyDescent="0.25">
      <c r="A24" s="373" t="s">
        <v>60</v>
      </c>
      <c r="B24" s="348"/>
      <c r="C24" s="349"/>
      <c r="D24" s="348"/>
      <c r="E24" s="349"/>
      <c r="F24" s="348"/>
      <c r="G24" s="349"/>
      <c r="H24" s="348"/>
      <c r="I24" s="349"/>
      <c r="J24" s="348"/>
      <c r="K24" s="349"/>
      <c r="L24" s="287">
        <f t="shared" si="0"/>
        <v>0</v>
      </c>
      <c r="M24" s="287">
        <f t="shared" si="0"/>
        <v>0</v>
      </c>
      <c r="N24" s="287">
        <f t="shared" si="1"/>
        <v>0</v>
      </c>
    </row>
    <row r="25" spans="1:14" s="69" customFormat="1" ht="24.9" customHeight="1" x14ac:dyDescent="0.25">
      <c r="A25" s="373" t="s">
        <v>61</v>
      </c>
      <c r="B25" s="348"/>
      <c r="C25" s="349"/>
      <c r="D25" s="348"/>
      <c r="E25" s="349"/>
      <c r="F25" s="348"/>
      <c r="G25" s="349"/>
      <c r="H25" s="348"/>
      <c r="I25" s="349"/>
      <c r="J25" s="348"/>
      <c r="K25" s="349"/>
      <c r="L25" s="287">
        <f t="shared" si="0"/>
        <v>0</v>
      </c>
      <c r="M25" s="287">
        <f t="shared" si="0"/>
        <v>0</v>
      </c>
      <c r="N25" s="287">
        <f t="shared" si="1"/>
        <v>0</v>
      </c>
    </row>
    <row r="26" spans="1:14" s="69" customFormat="1" ht="24.9" customHeight="1" x14ac:dyDescent="0.25">
      <c r="A26" s="373" t="s">
        <v>62</v>
      </c>
      <c r="B26" s="348"/>
      <c r="C26" s="349"/>
      <c r="D26" s="348"/>
      <c r="E26" s="349"/>
      <c r="F26" s="348"/>
      <c r="G26" s="349"/>
      <c r="H26" s="348"/>
      <c r="I26" s="349"/>
      <c r="J26" s="348"/>
      <c r="K26" s="349"/>
      <c r="L26" s="287">
        <f t="shared" si="0"/>
        <v>0</v>
      </c>
      <c r="M26" s="287">
        <f t="shared" si="0"/>
        <v>0</v>
      </c>
      <c r="N26" s="287">
        <f t="shared" si="1"/>
        <v>0</v>
      </c>
    </row>
    <row r="27" spans="1:14" s="69" customFormat="1" ht="24.9" customHeight="1" x14ac:dyDescent="0.25">
      <c r="A27" s="373" t="s">
        <v>63</v>
      </c>
      <c r="B27" s="348"/>
      <c r="C27" s="349"/>
      <c r="D27" s="348"/>
      <c r="E27" s="349"/>
      <c r="F27" s="348"/>
      <c r="G27" s="349"/>
      <c r="H27" s="348"/>
      <c r="I27" s="349"/>
      <c r="J27" s="348"/>
      <c r="K27" s="349"/>
      <c r="L27" s="287">
        <f t="shared" si="0"/>
        <v>0</v>
      </c>
      <c r="M27" s="287">
        <f t="shared" si="0"/>
        <v>0</v>
      </c>
      <c r="N27" s="287">
        <f t="shared" si="1"/>
        <v>0</v>
      </c>
    </row>
    <row r="28" spans="1:14" s="69" customFormat="1" ht="24.9" customHeight="1" x14ac:dyDescent="0.25">
      <c r="A28" s="373" t="s">
        <v>64</v>
      </c>
      <c r="B28" s="348"/>
      <c r="C28" s="349"/>
      <c r="D28" s="348"/>
      <c r="E28" s="349"/>
      <c r="F28" s="348"/>
      <c r="G28" s="349"/>
      <c r="H28" s="348"/>
      <c r="I28" s="349"/>
      <c r="J28" s="348"/>
      <c r="K28" s="349"/>
      <c r="L28" s="287">
        <f t="shared" si="0"/>
        <v>0</v>
      </c>
      <c r="M28" s="287">
        <f t="shared" si="0"/>
        <v>0</v>
      </c>
      <c r="N28" s="287">
        <f t="shared" si="1"/>
        <v>0</v>
      </c>
    </row>
    <row r="29" spans="1:14" s="69" customFormat="1" ht="24.9" customHeight="1" x14ac:dyDescent="0.25">
      <c r="A29" s="373" t="s">
        <v>65</v>
      </c>
      <c r="B29" s="348"/>
      <c r="C29" s="349"/>
      <c r="D29" s="348"/>
      <c r="E29" s="349"/>
      <c r="F29" s="348"/>
      <c r="G29" s="349"/>
      <c r="H29" s="348"/>
      <c r="I29" s="349"/>
      <c r="J29" s="348"/>
      <c r="K29" s="349"/>
      <c r="L29" s="287">
        <f t="shared" si="0"/>
        <v>0</v>
      </c>
      <c r="M29" s="287">
        <f t="shared" si="0"/>
        <v>0</v>
      </c>
      <c r="N29" s="287">
        <f t="shared" si="1"/>
        <v>0</v>
      </c>
    </row>
    <row r="30" spans="1:14" s="69" customFormat="1" ht="24.9" customHeight="1" x14ac:dyDescent="0.25">
      <c r="A30" s="373" t="s">
        <v>66</v>
      </c>
      <c r="B30" s="348"/>
      <c r="C30" s="349"/>
      <c r="D30" s="348"/>
      <c r="E30" s="349"/>
      <c r="F30" s="348"/>
      <c r="G30" s="349"/>
      <c r="H30" s="348"/>
      <c r="I30" s="349"/>
      <c r="J30" s="348"/>
      <c r="K30" s="349"/>
      <c r="L30" s="287">
        <f t="shared" si="0"/>
        <v>0</v>
      </c>
      <c r="M30" s="287">
        <f t="shared" si="0"/>
        <v>0</v>
      </c>
      <c r="N30" s="287">
        <f t="shared" si="1"/>
        <v>0</v>
      </c>
    </row>
    <row r="31" spans="1:14" s="69" customFormat="1" ht="24.9" customHeight="1" x14ac:dyDescent="0.25">
      <c r="A31" s="373" t="s">
        <v>67</v>
      </c>
      <c r="B31" s="348"/>
      <c r="C31" s="349"/>
      <c r="D31" s="348"/>
      <c r="E31" s="349"/>
      <c r="F31" s="348"/>
      <c r="G31" s="349"/>
      <c r="H31" s="348"/>
      <c r="I31" s="349"/>
      <c r="J31" s="348"/>
      <c r="K31" s="349"/>
      <c r="L31" s="287">
        <f t="shared" si="0"/>
        <v>0</v>
      </c>
      <c r="M31" s="287">
        <f t="shared" si="0"/>
        <v>0</v>
      </c>
      <c r="N31" s="287">
        <f t="shared" si="1"/>
        <v>0</v>
      </c>
    </row>
    <row r="32" spans="1:14" s="69" customFormat="1" ht="24.9" customHeight="1" x14ac:dyDescent="0.25">
      <c r="A32" s="373" t="s">
        <v>68</v>
      </c>
      <c r="B32" s="348"/>
      <c r="C32" s="349"/>
      <c r="D32" s="348"/>
      <c r="E32" s="349"/>
      <c r="F32" s="348"/>
      <c r="G32" s="349"/>
      <c r="H32" s="348"/>
      <c r="I32" s="349"/>
      <c r="J32" s="348"/>
      <c r="K32" s="349"/>
      <c r="L32" s="287">
        <f t="shared" si="0"/>
        <v>0</v>
      </c>
      <c r="M32" s="287">
        <f t="shared" si="0"/>
        <v>0</v>
      </c>
      <c r="N32" s="287">
        <f t="shared" si="1"/>
        <v>0</v>
      </c>
    </row>
    <row r="33" spans="1:14" s="69" customFormat="1" ht="24.9" customHeight="1" x14ac:dyDescent="0.25">
      <c r="A33" s="373" t="s">
        <v>419</v>
      </c>
      <c r="B33" s="348"/>
      <c r="C33" s="349"/>
      <c r="D33" s="348"/>
      <c r="E33" s="349"/>
      <c r="F33" s="348"/>
      <c r="G33" s="349"/>
      <c r="H33" s="348"/>
      <c r="I33" s="349"/>
      <c r="J33" s="348"/>
      <c r="K33" s="349"/>
      <c r="L33" s="287">
        <f t="shared" si="0"/>
        <v>0</v>
      </c>
      <c r="M33" s="287">
        <f t="shared" si="0"/>
        <v>0</v>
      </c>
      <c r="N33" s="287">
        <f t="shared" si="1"/>
        <v>0</v>
      </c>
    </row>
    <row r="34" spans="1:14" s="69" customFormat="1" ht="24.9" customHeight="1" x14ac:dyDescent="0.25">
      <c r="A34" s="373" t="s">
        <v>420</v>
      </c>
      <c r="B34" s="348"/>
      <c r="C34" s="349"/>
      <c r="D34" s="348"/>
      <c r="E34" s="349"/>
      <c r="F34" s="348"/>
      <c r="G34" s="349"/>
      <c r="H34" s="348"/>
      <c r="I34" s="349"/>
      <c r="J34" s="348"/>
      <c r="K34" s="349"/>
      <c r="L34" s="287">
        <f t="shared" si="0"/>
        <v>0</v>
      </c>
      <c r="M34" s="287">
        <f t="shared" si="0"/>
        <v>0</v>
      </c>
      <c r="N34" s="287">
        <f t="shared" si="1"/>
        <v>0</v>
      </c>
    </row>
    <row r="35" spans="1:14" s="69" customFormat="1" ht="24.9" customHeight="1" x14ac:dyDescent="0.25">
      <c r="A35" s="373" t="s">
        <v>421</v>
      </c>
      <c r="B35" s="348"/>
      <c r="C35" s="349"/>
      <c r="D35" s="348"/>
      <c r="E35" s="349"/>
      <c r="F35" s="348"/>
      <c r="G35" s="349"/>
      <c r="H35" s="348"/>
      <c r="I35" s="349"/>
      <c r="J35" s="348"/>
      <c r="K35" s="349"/>
      <c r="L35" s="287">
        <f t="shared" si="0"/>
        <v>0</v>
      </c>
      <c r="M35" s="287">
        <f t="shared" si="0"/>
        <v>0</v>
      </c>
      <c r="N35" s="287">
        <f t="shared" si="1"/>
        <v>0</v>
      </c>
    </row>
    <row r="36" spans="1:14" s="69" customFormat="1" ht="24.9" customHeight="1" x14ac:dyDescent="0.25">
      <c r="A36" s="373" t="s">
        <v>69</v>
      </c>
      <c r="B36" s="348"/>
      <c r="C36" s="349"/>
      <c r="D36" s="348"/>
      <c r="E36" s="349"/>
      <c r="F36" s="348"/>
      <c r="G36" s="349"/>
      <c r="H36" s="348"/>
      <c r="I36" s="349"/>
      <c r="J36" s="348"/>
      <c r="K36" s="349"/>
      <c r="L36" s="287">
        <f t="shared" si="0"/>
        <v>0</v>
      </c>
      <c r="M36" s="287">
        <f t="shared" si="0"/>
        <v>0</v>
      </c>
      <c r="N36" s="287">
        <f t="shared" si="1"/>
        <v>0</v>
      </c>
    </row>
    <row r="37" spans="1:14" s="69" customFormat="1" ht="24.9" customHeight="1" x14ac:dyDescent="0.25">
      <c r="A37" s="373" t="s">
        <v>422</v>
      </c>
      <c r="B37" s="348"/>
      <c r="C37" s="349"/>
      <c r="D37" s="348"/>
      <c r="E37" s="349"/>
      <c r="F37" s="348"/>
      <c r="G37" s="349"/>
      <c r="H37" s="348"/>
      <c r="I37" s="349"/>
      <c r="J37" s="348"/>
      <c r="K37" s="349"/>
      <c r="L37" s="287">
        <f t="shared" si="0"/>
        <v>0</v>
      </c>
      <c r="M37" s="287">
        <f t="shared" si="0"/>
        <v>0</v>
      </c>
      <c r="N37" s="287">
        <f t="shared" si="1"/>
        <v>0</v>
      </c>
    </row>
    <row r="38" spans="1:14" s="69" customFormat="1" ht="24.9" customHeight="1" x14ac:dyDescent="0.25">
      <c r="A38" s="373" t="s">
        <v>423</v>
      </c>
      <c r="B38" s="348"/>
      <c r="C38" s="349"/>
      <c r="D38" s="348"/>
      <c r="E38" s="349"/>
      <c r="F38" s="348"/>
      <c r="G38" s="349"/>
      <c r="H38" s="348"/>
      <c r="I38" s="349"/>
      <c r="J38" s="348"/>
      <c r="K38" s="349"/>
      <c r="L38" s="287">
        <f t="shared" si="0"/>
        <v>0</v>
      </c>
      <c r="M38" s="287">
        <f t="shared" si="0"/>
        <v>0</v>
      </c>
      <c r="N38" s="287">
        <f t="shared" si="1"/>
        <v>0</v>
      </c>
    </row>
    <row r="39" spans="1:14" s="69" customFormat="1" ht="24.9" customHeight="1" x14ac:dyDescent="0.25">
      <c r="A39" s="373" t="s">
        <v>424</v>
      </c>
      <c r="B39" s="348"/>
      <c r="C39" s="349"/>
      <c r="D39" s="348"/>
      <c r="E39" s="349"/>
      <c r="F39" s="348"/>
      <c r="G39" s="349"/>
      <c r="H39" s="348"/>
      <c r="I39" s="349"/>
      <c r="J39" s="348"/>
      <c r="K39" s="349"/>
      <c r="L39" s="287">
        <f t="shared" si="0"/>
        <v>0</v>
      </c>
      <c r="M39" s="287">
        <f t="shared" si="0"/>
        <v>0</v>
      </c>
      <c r="N39" s="287">
        <f t="shared" si="1"/>
        <v>0</v>
      </c>
    </row>
    <row r="40" spans="1:14" s="69" customFormat="1" ht="24.9" customHeight="1" x14ac:dyDescent="0.25">
      <c r="A40" s="373" t="s">
        <v>70</v>
      </c>
      <c r="B40" s="348"/>
      <c r="C40" s="349"/>
      <c r="D40" s="348"/>
      <c r="E40" s="349"/>
      <c r="F40" s="348"/>
      <c r="G40" s="349"/>
      <c r="H40" s="348"/>
      <c r="I40" s="349"/>
      <c r="J40" s="348"/>
      <c r="K40" s="349"/>
      <c r="L40" s="287">
        <f t="shared" si="0"/>
        <v>0</v>
      </c>
      <c r="M40" s="287">
        <f t="shared" si="0"/>
        <v>0</v>
      </c>
      <c r="N40" s="287">
        <f t="shared" si="1"/>
        <v>0</v>
      </c>
    </row>
    <row r="41" spans="1:14" s="69" customFormat="1" ht="24.9" customHeight="1" x14ac:dyDescent="0.25">
      <c r="A41" s="373" t="s">
        <v>71</v>
      </c>
      <c r="B41" s="348"/>
      <c r="C41" s="349"/>
      <c r="D41" s="348"/>
      <c r="E41" s="349"/>
      <c r="F41" s="348"/>
      <c r="G41" s="349"/>
      <c r="H41" s="348"/>
      <c r="I41" s="349"/>
      <c r="J41" s="348"/>
      <c r="K41" s="349"/>
      <c r="L41" s="287">
        <f t="shared" si="0"/>
        <v>0</v>
      </c>
      <c r="M41" s="287">
        <f t="shared" si="0"/>
        <v>0</v>
      </c>
      <c r="N41" s="287">
        <f t="shared" si="1"/>
        <v>0</v>
      </c>
    </row>
    <row r="42" spans="1:14" s="69" customFormat="1" ht="24.9" customHeight="1" x14ac:dyDescent="0.25">
      <c r="A42" s="373" t="s">
        <v>72</v>
      </c>
      <c r="B42" s="348"/>
      <c r="C42" s="349"/>
      <c r="D42" s="348"/>
      <c r="E42" s="349"/>
      <c r="F42" s="348"/>
      <c r="G42" s="349"/>
      <c r="H42" s="348"/>
      <c r="I42" s="349"/>
      <c r="J42" s="348"/>
      <c r="K42" s="349"/>
      <c r="L42" s="287">
        <f t="shared" si="0"/>
        <v>0</v>
      </c>
      <c r="M42" s="287">
        <f t="shared" si="0"/>
        <v>0</v>
      </c>
      <c r="N42" s="287">
        <f t="shared" si="1"/>
        <v>0</v>
      </c>
    </row>
    <row r="43" spans="1:14" s="69" customFormat="1" ht="24.9" customHeight="1" x14ac:dyDescent="0.25">
      <c r="A43" s="373" t="s">
        <v>73</v>
      </c>
      <c r="B43" s="348"/>
      <c r="C43" s="349"/>
      <c r="D43" s="348"/>
      <c r="E43" s="349"/>
      <c r="F43" s="348"/>
      <c r="G43" s="349"/>
      <c r="H43" s="348"/>
      <c r="I43" s="349"/>
      <c r="J43" s="348"/>
      <c r="K43" s="349"/>
      <c r="L43" s="287">
        <f t="shared" si="0"/>
        <v>0</v>
      </c>
      <c r="M43" s="287">
        <f t="shared" si="0"/>
        <v>0</v>
      </c>
      <c r="N43" s="287">
        <f t="shared" si="1"/>
        <v>0</v>
      </c>
    </row>
    <row r="44" spans="1:14" s="69" customFormat="1" ht="24.9" customHeight="1" x14ac:dyDescent="0.25">
      <c r="A44" s="373" t="s">
        <v>74</v>
      </c>
      <c r="B44" s="348"/>
      <c r="C44" s="349"/>
      <c r="D44" s="348"/>
      <c r="E44" s="349"/>
      <c r="F44" s="348"/>
      <c r="G44" s="349"/>
      <c r="H44" s="348"/>
      <c r="I44" s="349"/>
      <c r="J44" s="348"/>
      <c r="K44" s="349"/>
      <c r="L44" s="287">
        <f t="shared" si="0"/>
        <v>0</v>
      </c>
      <c r="M44" s="287">
        <f t="shared" si="0"/>
        <v>0</v>
      </c>
      <c r="N44" s="287">
        <f t="shared" si="1"/>
        <v>0</v>
      </c>
    </row>
    <row r="45" spans="1:14" s="69" customFormat="1" ht="24.9" customHeight="1" x14ac:dyDescent="0.25">
      <c r="A45" s="373" t="s">
        <v>425</v>
      </c>
      <c r="B45" s="348"/>
      <c r="C45" s="349"/>
      <c r="D45" s="348"/>
      <c r="E45" s="349"/>
      <c r="F45" s="348"/>
      <c r="G45" s="349"/>
      <c r="H45" s="348"/>
      <c r="I45" s="349"/>
      <c r="J45" s="348"/>
      <c r="K45" s="349"/>
      <c r="L45" s="287">
        <f t="shared" si="0"/>
        <v>0</v>
      </c>
      <c r="M45" s="287">
        <f t="shared" si="0"/>
        <v>0</v>
      </c>
      <c r="N45" s="287">
        <f t="shared" si="1"/>
        <v>0</v>
      </c>
    </row>
    <row r="46" spans="1:14" s="69" customFormat="1" ht="24.9" customHeight="1" x14ac:dyDescent="0.25">
      <c r="A46" s="373" t="s">
        <v>75</v>
      </c>
      <c r="B46" s="348"/>
      <c r="C46" s="349"/>
      <c r="D46" s="348"/>
      <c r="E46" s="349"/>
      <c r="F46" s="348"/>
      <c r="G46" s="349"/>
      <c r="H46" s="348"/>
      <c r="I46" s="349"/>
      <c r="J46" s="348"/>
      <c r="K46" s="349"/>
      <c r="L46" s="287">
        <f t="shared" si="0"/>
        <v>0</v>
      </c>
      <c r="M46" s="287">
        <f t="shared" si="0"/>
        <v>0</v>
      </c>
      <c r="N46" s="287">
        <f t="shared" si="1"/>
        <v>0</v>
      </c>
    </row>
    <row r="47" spans="1:14" s="69" customFormat="1" ht="24.9" customHeight="1" x14ac:dyDescent="0.25">
      <c r="A47" s="373" t="s">
        <v>76</v>
      </c>
      <c r="B47" s="350"/>
      <c r="C47" s="351"/>
      <c r="D47" s="350"/>
      <c r="E47" s="351"/>
      <c r="F47" s="350"/>
      <c r="G47" s="351"/>
      <c r="H47" s="350"/>
      <c r="I47" s="351"/>
      <c r="J47" s="350"/>
      <c r="K47" s="351"/>
      <c r="L47" s="288">
        <f t="shared" si="0"/>
        <v>0</v>
      </c>
      <c r="M47" s="288">
        <f t="shared" si="0"/>
        <v>0</v>
      </c>
      <c r="N47" s="288">
        <f t="shared" si="1"/>
        <v>0</v>
      </c>
    </row>
    <row r="48" spans="1:14" s="69" customFormat="1" ht="15" customHeight="1" x14ac:dyDescent="0.25">
      <c r="A48" s="68" t="s">
        <v>77</v>
      </c>
      <c r="B48" s="289">
        <f t="shared" ref="B48:K48" si="2">SUM(B4:B47)</f>
        <v>0</v>
      </c>
      <c r="C48" s="289">
        <f t="shared" si="2"/>
        <v>0</v>
      </c>
      <c r="D48" s="289">
        <f t="shared" si="2"/>
        <v>0</v>
      </c>
      <c r="E48" s="289">
        <f t="shared" si="2"/>
        <v>0</v>
      </c>
      <c r="F48" s="289">
        <f t="shared" si="2"/>
        <v>0</v>
      </c>
      <c r="G48" s="289">
        <f t="shared" si="2"/>
        <v>0</v>
      </c>
      <c r="H48" s="289">
        <f t="shared" si="2"/>
        <v>0</v>
      </c>
      <c r="I48" s="289">
        <f t="shared" si="2"/>
        <v>0</v>
      </c>
      <c r="J48" s="289">
        <f t="shared" si="2"/>
        <v>0</v>
      </c>
      <c r="K48" s="289">
        <f t="shared" si="2"/>
        <v>0</v>
      </c>
      <c r="L48" s="289">
        <f>SUM(L4:L47)</f>
        <v>0</v>
      </c>
      <c r="M48" s="289">
        <f>SUM(M4:M47)</f>
        <v>0</v>
      </c>
      <c r="N48" s="289">
        <f>L48+M48</f>
        <v>0</v>
      </c>
    </row>
    <row r="49" spans="1:15" s="69" customFormat="1" ht="9.9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5">
      <c r="A50" s="58" t="s">
        <v>81</v>
      </c>
      <c r="B50" s="396"/>
      <c r="C50" s="396"/>
      <c r="D50" s="396"/>
      <c r="L50" s="129"/>
      <c r="M50" s="129"/>
    </row>
    <row r="51" spans="1:15" s="61" customFormat="1" ht="13.35" customHeight="1" x14ac:dyDescent="0.25">
      <c r="A51" s="58" t="s">
        <v>210</v>
      </c>
      <c r="L51" s="129"/>
      <c r="M51" s="129"/>
    </row>
    <row r="52" spans="1:15" s="61" customFormat="1" ht="13.35" customHeight="1" x14ac:dyDescent="0.25">
      <c r="A52" s="61" t="s">
        <v>520</v>
      </c>
      <c r="L52" s="129"/>
      <c r="M52" s="129"/>
    </row>
    <row r="53" spans="1:15" s="61" customFormat="1" ht="13.35" customHeight="1" x14ac:dyDescent="0.25">
      <c r="A53" s="61" t="s">
        <v>502</v>
      </c>
      <c r="L53" s="129"/>
      <c r="M53" s="129"/>
    </row>
    <row r="54" spans="1:15" s="61" customFormat="1" ht="13.35" customHeight="1" x14ac:dyDescent="0.3">
      <c r="A54" s="109" t="s">
        <v>549</v>
      </c>
      <c r="B54" s="109"/>
      <c r="C54" s="109"/>
      <c r="D54" s="109"/>
      <c r="E54" s="109"/>
      <c r="F54" s="109"/>
      <c r="G54" s="109"/>
      <c r="H54" s="374"/>
      <c r="I54" s="374"/>
      <c r="J54" s="374"/>
      <c r="K54" s="374"/>
      <c r="L54" s="374"/>
      <c r="M54" s="374"/>
    </row>
    <row r="55" spans="1:15" s="61" customFormat="1" ht="13.35" customHeight="1" x14ac:dyDescent="0.3">
      <c r="A55" s="109" t="s">
        <v>82</v>
      </c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</row>
    <row r="56" spans="1:15" s="61" customFormat="1" ht="26.4" customHeight="1" x14ac:dyDescent="0.25">
      <c r="A56" s="528" t="s">
        <v>427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algorithmName="SHA-512" hashValue="6P+BFv0qvm18c5QHoBZ8vUkPfZRX5yFPUUSaWZTHf/Cgawb7Fl2l9fLI9b0D34IpKoWLknuWLV73c/x8IlLVqg==" saltValue="qaqO5SwqbwhQGoAAIaPcfg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3" activePane="bottomRight" state="frozen"/>
      <selection pane="topRight"/>
      <selection pane="bottomLeft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5" width="14" style="65" customWidth="1"/>
    <col min="6" max="7" width="14" style="132" customWidth="1"/>
    <col min="8" max="8" width="14" style="67" customWidth="1"/>
    <col min="9" max="13" width="6.6640625" style="65" customWidth="1"/>
    <col min="14" max="16384" width="9.109375" style="65"/>
  </cols>
  <sheetData>
    <row r="1" spans="1:8" ht="39.9" customHeight="1" x14ac:dyDescent="0.35">
      <c r="A1" s="575" t="s">
        <v>496</v>
      </c>
      <c r="B1" s="575"/>
      <c r="C1" s="575"/>
      <c r="D1" s="575"/>
      <c r="E1" s="575"/>
      <c r="F1" s="575"/>
      <c r="G1" s="575"/>
      <c r="H1" s="575"/>
    </row>
    <row r="2" spans="1:8" s="53" customFormat="1" ht="15" customHeight="1" x14ac:dyDescent="0.35">
      <c r="A2" s="537" t="s">
        <v>211</v>
      </c>
      <c r="B2" s="537" t="s">
        <v>212</v>
      </c>
      <c r="C2" s="537"/>
      <c r="D2" s="537" t="s">
        <v>501</v>
      </c>
      <c r="E2" s="537"/>
      <c r="F2" s="537" t="s">
        <v>41</v>
      </c>
      <c r="G2" s="537"/>
      <c r="H2" s="537" t="s">
        <v>41</v>
      </c>
    </row>
    <row r="3" spans="1:8" s="53" customFormat="1" ht="15" customHeight="1" x14ac:dyDescent="0.3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7"/>
    </row>
    <row r="4" spans="1:8" s="53" customFormat="1" ht="24.9" customHeight="1" x14ac:dyDescent="0.35">
      <c r="A4" s="373" t="s">
        <v>44</v>
      </c>
      <c r="B4" s="346"/>
      <c r="C4" s="347"/>
      <c r="D4" s="346"/>
      <c r="E4" s="347"/>
      <c r="F4" s="286">
        <f>B4+D4</f>
        <v>0</v>
      </c>
      <c r="G4" s="286">
        <f>C4+E4</f>
        <v>0</v>
      </c>
      <c r="H4" s="286">
        <f>F4+G4</f>
        <v>0</v>
      </c>
    </row>
    <row r="5" spans="1:8" s="53" customFormat="1" ht="24.9" customHeight="1" x14ac:dyDescent="0.35">
      <c r="A5" s="373" t="s">
        <v>414</v>
      </c>
      <c r="B5" s="348"/>
      <c r="C5" s="349"/>
      <c r="D5" s="348"/>
      <c r="E5" s="349"/>
      <c r="F5" s="287">
        <f t="shared" ref="F5:G47" si="0">B5+D5</f>
        <v>0</v>
      </c>
      <c r="G5" s="287">
        <f t="shared" si="0"/>
        <v>0</v>
      </c>
      <c r="H5" s="287">
        <f t="shared" ref="H5:H47" si="1">F5+G5</f>
        <v>0</v>
      </c>
    </row>
    <row r="6" spans="1:8" s="53" customFormat="1" ht="24.9" customHeight="1" x14ac:dyDescent="0.35">
      <c r="A6" s="373" t="s">
        <v>415</v>
      </c>
      <c r="B6" s="348"/>
      <c r="C6" s="349"/>
      <c r="D6" s="348"/>
      <c r="E6" s="349"/>
      <c r="F6" s="287">
        <f t="shared" si="0"/>
        <v>0</v>
      </c>
      <c r="G6" s="287">
        <f t="shared" si="0"/>
        <v>0</v>
      </c>
      <c r="H6" s="287">
        <f t="shared" si="1"/>
        <v>0</v>
      </c>
    </row>
    <row r="7" spans="1:8" s="53" customFormat="1" ht="24.9" customHeight="1" x14ac:dyDescent="0.35">
      <c r="A7" s="373" t="s">
        <v>416</v>
      </c>
      <c r="B7" s="348"/>
      <c r="C7" s="349"/>
      <c r="D7" s="348"/>
      <c r="E7" s="349"/>
      <c r="F7" s="287">
        <f t="shared" si="0"/>
        <v>0</v>
      </c>
      <c r="G7" s="287">
        <f t="shared" si="0"/>
        <v>0</v>
      </c>
      <c r="H7" s="287">
        <f t="shared" si="1"/>
        <v>0</v>
      </c>
    </row>
    <row r="8" spans="1:8" s="53" customFormat="1" ht="24.9" customHeight="1" x14ac:dyDescent="0.35">
      <c r="A8" s="373" t="s">
        <v>417</v>
      </c>
      <c r="B8" s="348"/>
      <c r="C8" s="349"/>
      <c r="D8" s="348"/>
      <c r="E8" s="349"/>
      <c r="F8" s="287">
        <f t="shared" si="0"/>
        <v>0</v>
      </c>
      <c r="G8" s="287">
        <f t="shared" si="0"/>
        <v>0</v>
      </c>
      <c r="H8" s="287">
        <f t="shared" si="1"/>
        <v>0</v>
      </c>
    </row>
    <row r="9" spans="1:8" s="53" customFormat="1" ht="24.9" customHeight="1" x14ac:dyDescent="0.35">
      <c r="A9" s="373" t="s">
        <v>418</v>
      </c>
      <c r="B9" s="348"/>
      <c r="C9" s="349"/>
      <c r="D9" s="348"/>
      <c r="E9" s="349"/>
      <c r="F9" s="287">
        <f t="shared" si="0"/>
        <v>0</v>
      </c>
      <c r="G9" s="287">
        <f t="shared" si="0"/>
        <v>0</v>
      </c>
      <c r="H9" s="287">
        <f t="shared" si="1"/>
        <v>0</v>
      </c>
    </row>
    <row r="10" spans="1:8" s="53" customFormat="1" ht="24.9" customHeight="1" x14ac:dyDescent="0.35">
      <c r="A10" s="373" t="s">
        <v>45</v>
      </c>
      <c r="B10" s="348"/>
      <c r="C10" s="349"/>
      <c r="D10" s="348"/>
      <c r="E10" s="349"/>
      <c r="F10" s="287">
        <f t="shared" si="0"/>
        <v>0</v>
      </c>
      <c r="G10" s="287">
        <f t="shared" si="0"/>
        <v>0</v>
      </c>
      <c r="H10" s="287">
        <f t="shared" si="1"/>
        <v>0</v>
      </c>
    </row>
    <row r="11" spans="1:8" s="53" customFormat="1" ht="24.9" customHeight="1" x14ac:dyDescent="0.35">
      <c r="A11" s="373" t="s">
        <v>46</v>
      </c>
      <c r="B11" s="348"/>
      <c r="C11" s="349"/>
      <c r="D11" s="348"/>
      <c r="E11" s="349"/>
      <c r="F11" s="287">
        <f t="shared" si="0"/>
        <v>0</v>
      </c>
      <c r="G11" s="287">
        <f t="shared" si="0"/>
        <v>0</v>
      </c>
      <c r="H11" s="287">
        <f t="shared" si="1"/>
        <v>0</v>
      </c>
    </row>
    <row r="12" spans="1:8" s="53" customFormat="1" ht="24.9" customHeight="1" x14ac:dyDescent="0.35">
      <c r="A12" s="373" t="s">
        <v>47</v>
      </c>
      <c r="B12" s="348"/>
      <c r="C12" s="349"/>
      <c r="D12" s="348"/>
      <c r="E12" s="349"/>
      <c r="F12" s="287">
        <f t="shared" si="0"/>
        <v>0</v>
      </c>
      <c r="G12" s="287">
        <f t="shared" si="0"/>
        <v>0</v>
      </c>
      <c r="H12" s="287">
        <f t="shared" si="1"/>
        <v>0</v>
      </c>
    </row>
    <row r="13" spans="1:8" s="53" customFormat="1" ht="24.9" customHeight="1" x14ac:dyDescent="0.35">
      <c r="A13" s="373" t="s">
        <v>48</v>
      </c>
      <c r="B13" s="348"/>
      <c r="C13" s="349"/>
      <c r="D13" s="348"/>
      <c r="E13" s="349"/>
      <c r="F13" s="287">
        <f t="shared" si="0"/>
        <v>0</v>
      </c>
      <c r="G13" s="287">
        <f t="shared" si="0"/>
        <v>0</v>
      </c>
      <c r="H13" s="287">
        <f t="shared" si="1"/>
        <v>0</v>
      </c>
    </row>
    <row r="14" spans="1:8" s="53" customFormat="1" ht="24.9" customHeight="1" x14ac:dyDescent="0.35">
      <c r="A14" s="373" t="s">
        <v>49</v>
      </c>
      <c r="B14" s="348"/>
      <c r="C14" s="349"/>
      <c r="D14" s="348"/>
      <c r="E14" s="349"/>
      <c r="F14" s="287">
        <f t="shared" si="0"/>
        <v>0</v>
      </c>
      <c r="G14" s="287">
        <f t="shared" si="0"/>
        <v>0</v>
      </c>
      <c r="H14" s="287">
        <f t="shared" si="1"/>
        <v>0</v>
      </c>
    </row>
    <row r="15" spans="1:8" s="53" customFormat="1" ht="24.9" customHeight="1" x14ac:dyDescent="0.35">
      <c r="A15" s="373" t="s">
        <v>50</v>
      </c>
      <c r="B15" s="348"/>
      <c r="C15" s="349"/>
      <c r="D15" s="348"/>
      <c r="E15" s="349"/>
      <c r="F15" s="287">
        <f t="shared" si="0"/>
        <v>0</v>
      </c>
      <c r="G15" s="287">
        <f t="shared" si="0"/>
        <v>0</v>
      </c>
      <c r="H15" s="287">
        <f t="shared" si="1"/>
        <v>0</v>
      </c>
    </row>
    <row r="16" spans="1:8" s="53" customFormat="1" ht="24.9" customHeight="1" x14ac:dyDescent="0.35">
      <c r="A16" s="373" t="s">
        <v>51</v>
      </c>
      <c r="B16" s="348"/>
      <c r="C16" s="349"/>
      <c r="D16" s="348"/>
      <c r="E16" s="349"/>
      <c r="F16" s="287">
        <f t="shared" si="0"/>
        <v>0</v>
      </c>
      <c r="G16" s="287">
        <f t="shared" si="0"/>
        <v>0</v>
      </c>
      <c r="H16" s="287">
        <f t="shared" si="1"/>
        <v>0</v>
      </c>
    </row>
    <row r="17" spans="1:8" s="53" customFormat="1" ht="24.9" customHeight="1" x14ac:dyDescent="0.35">
      <c r="A17" s="373" t="s">
        <v>509</v>
      </c>
      <c r="B17" s="348"/>
      <c r="C17" s="349"/>
      <c r="D17" s="348"/>
      <c r="E17" s="349"/>
      <c r="F17" s="287">
        <f t="shared" si="0"/>
        <v>0</v>
      </c>
      <c r="G17" s="287">
        <f t="shared" si="0"/>
        <v>0</v>
      </c>
      <c r="H17" s="287">
        <f t="shared" si="1"/>
        <v>0</v>
      </c>
    </row>
    <row r="18" spans="1:8" s="53" customFormat="1" ht="24.9" customHeight="1" x14ac:dyDescent="0.35">
      <c r="A18" s="373" t="s">
        <v>54</v>
      </c>
      <c r="B18" s="348"/>
      <c r="C18" s="349"/>
      <c r="D18" s="348"/>
      <c r="E18" s="349"/>
      <c r="F18" s="287">
        <f t="shared" si="0"/>
        <v>0</v>
      </c>
      <c r="G18" s="287">
        <f t="shared" si="0"/>
        <v>0</v>
      </c>
      <c r="H18" s="287">
        <f t="shared" si="1"/>
        <v>0</v>
      </c>
    </row>
    <row r="19" spans="1:8" s="53" customFormat="1" ht="24.9" customHeight="1" x14ac:dyDescent="0.35">
      <c r="A19" s="373" t="s">
        <v>55</v>
      </c>
      <c r="B19" s="348"/>
      <c r="C19" s="349"/>
      <c r="D19" s="348"/>
      <c r="E19" s="349"/>
      <c r="F19" s="287">
        <f t="shared" si="0"/>
        <v>0</v>
      </c>
      <c r="G19" s="287">
        <f t="shared" si="0"/>
        <v>0</v>
      </c>
      <c r="H19" s="287">
        <f t="shared" si="1"/>
        <v>0</v>
      </c>
    </row>
    <row r="20" spans="1:8" s="53" customFormat="1" ht="24.9" customHeight="1" x14ac:dyDescent="0.35">
      <c r="A20" s="373" t="s">
        <v>56</v>
      </c>
      <c r="B20" s="348"/>
      <c r="C20" s="349"/>
      <c r="D20" s="348"/>
      <c r="E20" s="349"/>
      <c r="F20" s="287">
        <f t="shared" si="0"/>
        <v>0</v>
      </c>
      <c r="G20" s="287">
        <f t="shared" si="0"/>
        <v>0</v>
      </c>
      <c r="H20" s="287">
        <f t="shared" si="1"/>
        <v>0</v>
      </c>
    </row>
    <row r="21" spans="1:8" s="53" customFormat="1" ht="24.9" customHeight="1" x14ac:dyDescent="0.35">
      <c r="A21" s="373" t="s">
        <v>57</v>
      </c>
      <c r="B21" s="348"/>
      <c r="C21" s="349"/>
      <c r="D21" s="348"/>
      <c r="E21" s="349"/>
      <c r="F21" s="287">
        <f t="shared" si="0"/>
        <v>0</v>
      </c>
      <c r="G21" s="287">
        <f t="shared" si="0"/>
        <v>0</v>
      </c>
      <c r="H21" s="287">
        <f t="shared" si="1"/>
        <v>0</v>
      </c>
    </row>
    <row r="22" spans="1:8" s="53" customFormat="1" ht="24.9" customHeight="1" x14ac:dyDescent="0.35">
      <c r="A22" s="373" t="s">
        <v>58</v>
      </c>
      <c r="B22" s="348"/>
      <c r="C22" s="349"/>
      <c r="D22" s="348"/>
      <c r="E22" s="349"/>
      <c r="F22" s="287">
        <f t="shared" si="0"/>
        <v>0</v>
      </c>
      <c r="G22" s="287">
        <f t="shared" si="0"/>
        <v>0</v>
      </c>
      <c r="H22" s="287">
        <f t="shared" si="1"/>
        <v>0</v>
      </c>
    </row>
    <row r="23" spans="1:8" s="53" customFormat="1" ht="24.9" customHeight="1" x14ac:dyDescent="0.35">
      <c r="A23" s="373" t="s">
        <v>59</v>
      </c>
      <c r="B23" s="348"/>
      <c r="C23" s="349"/>
      <c r="D23" s="348"/>
      <c r="E23" s="349"/>
      <c r="F23" s="287">
        <f t="shared" si="0"/>
        <v>0</v>
      </c>
      <c r="G23" s="287">
        <f t="shared" si="0"/>
        <v>0</v>
      </c>
      <c r="H23" s="287">
        <f t="shared" si="1"/>
        <v>0</v>
      </c>
    </row>
    <row r="24" spans="1:8" s="53" customFormat="1" ht="24.9" customHeight="1" x14ac:dyDescent="0.35">
      <c r="A24" s="373" t="s">
        <v>60</v>
      </c>
      <c r="B24" s="348"/>
      <c r="C24" s="349"/>
      <c r="D24" s="348"/>
      <c r="E24" s="349"/>
      <c r="F24" s="287">
        <f t="shared" si="0"/>
        <v>0</v>
      </c>
      <c r="G24" s="287">
        <f t="shared" si="0"/>
        <v>0</v>
      </c>
      <c r="H24" s="287">
        <f t="shared" si="1"/>
        <v>0</v>
      </c>
    </row>
    <row r="25" spans="1:8" s="53" customFormat="1" ht="24.9" customHeight="1" x14ac:dyDescent="0.35">
      <c r="A25" s="373" t="s">
        <v>61</v>
      </c>
      <c r="B25" s="348"/>
      <c r="C25" s="349"/>
      <c r="D25" s="348"/>
      <c r="E25" s="349"/>
      <c r="F25" s="287">
        <f t="shared" si="0"/>
        <v>0</v>
      </c>
      <c r="G25" s="287">
        <f t="shared" si="0"/>
        <v>0</v>
      </c>
      <c r="H25" s="287">
        <f t="shared" si="1"/>
        <v>0</v>
      </c>
    </row>
    <row r="26" spans="1:8" s="53" customFormat="1" ht="24.9" customHeight="1" x14ac:dyDescent="0.35">
      <c r="A26" s="373" t="s">
        <v>62</v>
      </c>
      <c r="B26" s="348"/>
      <c r="C26" s="349"/>
      <c r="D26" s="348"/>
      <c r="E26" s="349"/>
      <c r="F26" s="287">
        <f t="shared" si="0"/>
        <v>0</v>
      </c>
      <c r="G26" s="287">
        <f t="shared" si="0"/>
        <v>0</v>
      </c>
      <c r="H26" s="287">
        <f t="shared" si="1"/>
        <v>0</v>
      </c>
    </row>
    <row r="27" spans="1:8" s="53" customFormat="1" ht="24.9" customHeight="1" x14ac:dyDescent="0.35">
      <c r="A27" s="373" t="s">
        <v>63</v>
      </c>
      <c r="B27" s="348"/>
      <c r="C27" s="349"/>
      <c r="D27" s="348"/>
      <c r="E27" s="349"/>
      <c r="F27" s="287">
        <f t="shared" si="0"/>
        <v>0</v>
      </c>
      <c r="G27" s="287">
        <f t="shared" si="0"/>
        <v>0</v>
      </c>
      <c r="H27" s="287">
        <f t="shared" si="1"/>
        <v>0</v>
      </c>
    </row>
    <row r="28" spans="1:8" s="53" customFormat="1" ht="24.9" customHeight="1" x14ac:dyDescent="0.35">
      <c r="A28" s="373" t="s">
        <v>64</v>
      </c>
      <c r="B28" s="348"/>
      <c r="C28" s="349"/>
      <c r="D28" s="348"/>
      <c r="E28" s="349"/>
      <c r="F28" s="287">
        <f t="shared" si="0"/>
        <v>0</v>
      </c>
      <c r="G28" s="287">
        <f t="shared" si="0"/>
        <v>0</v>
      </c>
      <c r="H28" s="287">
        <f t="shared" si="1"/>
        <v>0</v>
      </c>
    </row>
    <row r="29" spans="1:8" s="53" customFormat="1" ht="24.9" customHeight="1" x14ac:dyDescent="0.35">
      <c r="A29" s="373" t="s">
        <v>65</v>
      </c>
      <c r="B29" s="348"/>
      <c r="C29" s="349"/>
      <c r="D29" s="348"/>
      <c r="E29" s="349"/>
      <c r="F29" s="287">
        <f t="shared" si="0"/>
        <v>0</v>
      </c>
      <c r="G29" s="287">
        <f t="shared" si="0"/>
        <v>0</v>
      </c>
      <c r="H29" s="287">
        <f t="shared" si="1"/>
        <v>0</v>
      </c>
    </row>
    <row r="30" spans="1:8" s="53" customFormat="1" ht="24.9" customHeight="1" x14ac:dyDescent="0.35">
      <c r="A30" s="373" t="s">
        <v>66</v>
      </c>
      <c r="B30" s="348"/>
      <c r="C30" s="349"/>
      <c r="D30" s="348"/>
      <c r="E30" s="349"/>
      <c r="F30" s="287">
        <f t="shared" si="0"/>
        <v>0</v>
      </c>
      <c r="G30" s="287">
        <f t="shared" si="0"/>
        <v>0</v>
      </c>
      <c r="H30" s="287">
        <f t="shared" si="1"/>
        <v>0</v>
      </c>
    </row>
    <row r="31" spans="1:8" s="53" customFormat="1" ht="24.9" customHeight="1" x14ac:dyDescent="0.35">
      <c r="A31" s="373" t="s">
        <v>67</v>
      </c>
      <c r="B31" s="348"/>
      <c r="C31" s="349"/>
      <c r="D31" s="348"/>
      <c r="E31" s="349"/>
      <c r="F31" s="287">
        <f t="shared" si="0"/>
        <v>0</v>
      </c>
      <c r="G31" s="287">
        <f t="shared" si="0"/>
        <v>0</v>
      </c>
      <c r="H31" s="287">
        <f t="shared" si="1"/>
        <v>0</v>
      </c>
    </row>
    <row r="32" spans="1:8" s="53" customFormat="1" ht="24.9" customHeight="1" x14ac:dyDescent="0.35">
      <c r="A32" s="373" t="s">
        <v>68</v>
      </c>
      <c r="B32" s="348"/>
      <c r="C32" s="349"/>
      <c r="D32" s="348"/>
      <c r="E32" s="349"/>
      <c r="F32" s="287">
        <f t="shared" si="0"/>
        <v>0</v>
      </c>
      <c r="G32" s="287">
        <f t="shared" si="0"/>
        <v>0</v>
      </c>
      <c r="H32" s="287">
        <f t="shared" si="1"/>
        <v>0</v>
      </c>
    </row>
    <row r="33" spans="1:8" s="53" customFormat="1" ht="24.9" customHeight="1" x14ac:dyDescent="0.35">
      <c r="A33" s="373" t="s">
        <v>419</v>
      </c>
      <c r="B33" s="348"/>
      <c r="C33" s="349"/>
      <c r="D33" s="348"/>
      <c r="E33" s="349"/>
      <c r="F33" s="287">
        <f t="shared" si="0"/>
        <v>0</v>
      </c>
      <c r="G33" s="287">
        <f t="shared" si="0"/>
        <v>0</v>
      </c>
      <c r="H33" s="287">
        <f t="shared" si="1"/>
        <v>0</v>
      </c>
    </row>
    <row r="34" spans="1:8" s="53" customFormat="1" ht="24.9" customHeight="1" x14ac:dyDescent="0.35">
      <c r="A34" s="373" t="s">
        <v>420</v>
      </c>
      <c r="B34" s="348"/>
      <c r="C34" s="349"/>
      <c r="D34" s="348"/>
      <c r="E34" s="349"/>
      <c r="F34" s="287">
        <f t="shared" si="0"/>
        <v>0</v>
      </c>
      <c r="G34" s="287">
        <f t="shared" si="0"/>
        <v>0</v>
      </c>
      <c r="H34" s="287">
        <f t="shared" si="1"/>
        <v>0</v>
      </c>
    </row>
    <row r="35" spans="1:8" s="53" customFormat="1" ht="24.9" customHeight="1" x14ac:dyDescent="0.35">
      <c r="A35" s="373" t="s">
        <v>421</v>
      </c>
      <c r="B35" s="348"/>
      <c r="C35" s="349"/>
      <c r="D35" s="348"/>
      <c r="E35" s="349"/>
      <c r="F35" s="287">
        <f t="shared" si="0"/>
        <v>0</v>
      </c>
      <c r="G35" s="287">
        <f t="shared" si="0"/>
        <v>0</v>
      </c>
      <c r="H35" s="287">
        <f t="shared" si="1"/>
        <v>0</v>
      </c>
    </row>
    <row r="36" spans="1:8" s="53" customFormat="1" ht="24.9" customHeight="1" x14ac:dyDescent="0.35">
      <c r="A36" s="373" t="s">
        <v>69</v>
      </c>
      <c r="B36" s="348"/>
      <c r="C36" s="349"/>
      <c r="D36" s="348"/>
      <c r="E36" s="349"/>
      <c r="F36" s="287">
        <f t="shared" si="0"/>
        <v>0</v>
      </c>
      <c r="G36" s="287">
        <f t="shared" si="0"/>
        <v>0</v>
      </c>
      <c r="H36" s="287">
        <f t="shared" si="1"/>
        <v>0</v>
      </c>
    </row>
    <row r="37" spans="1:8" s="53" customFormat="1" ht="24.9" customHeight="1" x14ac:dyDescent="0.35">
      <c r="A37" s="373" t="s">
        <v>422</v>
      </c>
      <c r="B37" s="348"/>
      <c r="C37" s="349"/>
      <c r="D37" s="348"/>
      <c r="E37" s="349"/>
      <c r="F37" s="287">
        <f t="shared" si="0"/>
        <v>0</v>
      </c>
      <c r="G37" s="287">
        <f t="shared" si="0"/>
        <v>0</v>
      </c>
      <c r="H37" s="287">
        <f t="shared" si="1"/>
        <v>0</v>
      </c>
    </row>
    <row r="38" spans="1:8" s="53" customFormat="1" ht="24.9" customHeight="1" x14ac:dyDescent="0.35">
      <c r="A38" s="373" t="s">
        <v>423</v>
      </c>
      <c r="B38" s="348"/>
      <c r="C38" s="349"/>
      <c r="D38" s="348"/>
      <c r="E38" s="349"/>
      <c r="F38" s="287">
        <f t="shared" si="0"/>
        <v>0</v>
      </c>
      <c r="G38" s="287">
        <f t="shared" si="0"/>
        <v>0</v>
      </c>
      <c r="H38" s="287">
        <f t="shared" si="1"/>
        <v>0</v>
      </c>
    </row>
    <row r="39" spans="1:8" s="53" customFormat="1" ht="24.9" customHeight="1" x14ac:dyDescent="0.35">
      <c r="A39" s="373" t="s">
        <v>424</v>
      </c>
      <c r="B39" s="348"/>
      <c r="C39" s="349"/>
      <c r="D39" s="348"/>
      <c r="E39" s="349"/>
      <c r="F39" s="287">
        <f t="shared" si="0"/>
        <v>0</v>
      </c>
      <c r="G39" s="287">
        <f t="shared" si="0"/>
        <v>0</v>
      </c>
      <c r="H39" s="287">
        <f t="shared" si="1"/>
        <v>0</v>
      </c>
    </row>
    <row r="40" spans="1:8" s="53" customFormat="1" ht="24.9" customHeight="1" x14ac:dyDescent="0.35">
      <c r="A40" s="373" t="s">
        <v>70</v>
      </c>
      <c r="B40" s="348"/>
      <c r="C40" s="349"/>
      <c r="D40" s="348"/>
      <c r="E40" s="349"/>
      <c r="F40" s="287">
        <f t="shared" si="0"/>
        <v>0</v>
      </c>
      <c r="G40" s="287">
        <f t="shared" si="0"/>
        <v>0</v>
      </c>
      <c r="H40" s="287">
        <f t="shared" si="1"/>
        <v>0</v>
      </c>
    </row>
    <row r="41" spans="1:8" s="53" customFormat="1" ht="24.9" customHeight="1" x14ac:dyDescent="0.35">
      <c r="A41" s="373" t="s">
        <v>71</v>
      </c>
      <c r="B41" s="348"/>
      <c r="C41" s="349"/>
      <c r="D41" s="348"/>
      <c r="E41" s="349"/>
      <c r="F41" s="287">
        <f t="shared" si="0"/>
        <v>0</v>
      </c>
      <c r="G41" s="287">
        <f t="shared" si="0"/>
        <v>0</v>
      </c>
      <c r="H41" s="287">
        <f t="shared" si="1"/>
        <v>0</v>
      </c>
    </row>
    <row r="42" spans="1:8" s="53" customFormat="1" ht="24.9" customHeight="1" x14ac:dyDescent="0.35">
      <c r="A42" s="373" t="s">
        <v>72</v>
      </c>
      <c r="B42" s="348"/>
      <c r="C42" s="349"/>
      <c r="D42" s="348"/>
      <c r="E42" s="349"/>
      <c r="F42" s="287">
        <f t="shared" si="0"/>
        <v>0</v>
      </c>
      <c r="G42" s="287">
        <f t="shared" si="0"/>
        <v>0</v>
      </c>
      <c r="H42" s="287">
        <f t="shared" si="1"/>
        <v>0</v>
      </c>
    </row>
    <row r="43" spans="1:8" s="53" customFormat="1" ht="24.9" customHeight="1" x14ac:dyDescent="0.35">
      <c r="A43" s="373" t="s">
        <v>73</v>
      </c>
      <c r="B43" s="348"/>
      <c r="C43" s="349"/>
      <c r="D43" s="348"/>
      <c r="E43" s="349"/>
      <c r="F43" s="287">
        <f t="shared" si="0"/>
        <v>0</v>
      </c>
      <c r="G43" s="287">
        <f t="shared" si="0"/>
        <v>0</v>
      </c>
      <c r="H43" s="287">
        <f t="shared" si="1"/>
        <v>0</v>
      </c>
    </row>
    <row r="44" spans="1:8" s="53" customFormat="1" ht="24.9" customHeight="1" x14ac:dyDescent="0.35">
      <c r="A44" s="373" t="s">
        <v>74</v>
      </c>
      <c r="B44" s="348"/>
      <c r="C44" s="349"/>
      <c r="D44" s="348"/>
      <c r="E44" s="349"/>
      <c r="F44" s="287">
        <f t="shared" si="0"/>
        <v>0</v>
      </c>
      <c r="G44" s="287">
        <f t="shared" si="0"/>
        <v>0</v>
      </c>
      <c r="H44" s="287">
        <f t="shared" si="1"/>
        <v>0</v>
      </c>
    </row>
    <row r="45" spans="1:8" s="53" customFormat="1" ht="24.9" customHeight="1" x14ac:dyDescent="0.35">
      <c r="A45" s="373" t="s">
        <v>425</v>
      </c>
      <c r="B45" s="348"/>
      <c r="C45" s="349"/>
      <c r="D45" s="348"/>
      <c r="E45" s="349"/>
      <c r="F45" s="287">
        <f t="shared" si="0"/>
        <v>0</v>
      </c>
      <c r="G45" s="287">
        <f t="shared" si="0"/>
        <v>0</v>
      </c>
      <c r="H45" s="287">
        <f t="shared" si="1"/>
        <v>0</v>
      </c>
    </row>
    <row r="46" spans="1:8" s="53" customFormat="1" ht="24.9" customHeight="1" x14ac:dyDescent="0.35">
      <c r="A46" s="373" t="s">
        <v>75</v>
      </c>
      <c r="B46" s="348"/>
      <c r="C46" s="349"/>
      <c r="D46" s="348"/>
      <c r="E46" s="349"/>
      <c r="F46" s="287">
        <f t="shared" si="0"/>
        <v>0</v>
      </c>
      <c r="G46" s="287">
        <f t="shared" si="0"/>
        <v>0</v>
      </c>
      <c r="H46" s="287">
        <f t="shared" si="1"/>
        <v>0</v>
      </c>
    </row>
    <row r="47" spans="1:8" s="53" customFormat="1" ht="24.9" customHeight="1" x14ac:dyDescent="0.35">
      <c r="A47" s="373" t="s">
        <v>76</v>
      </c>
      <c r="B47" s="350"/>
      <c r="C47" s="351"/>
      <c r="D47" s="350"/>
      <c r="E47" s="351"/>
      <c r="F47" s="288">
        <f t="shared" si="0"/>
        <v>0</v>
      </c>
      <c r="G47" s="288">
        <f t="shared" si="0"/>
        <v>0</v>
      </c>
      <c r="H47" s="288">
        <f t="shared" si="1"/>
        <v>0</v>
      </c>
    </row>
    <row r="48" spans="1:8" s="53" customFormat="1" ht="15" customHeight="1" x14ac:dyDescent="0.35">
      <c r="A48" s="68" t="s">
        <v>77</v>
      </c>
      <c r="B48" s="289">
        <f t="shared" ref="B48:G48" si="2">SUM(B4:B47)</f>
        <v>0</v>
      </c>
      <c r="C48" s="289">
        <f t="shared" si="2"/>
        <v>0</v>
      </c>
      <c r="D48" s="289">
        <f t="shared" si="2"/>
        <v>0</v>
      </c>
      <c r="E48" s="289">
        <f t="shared" si="2"/>
        <v>0</v>
      </c>
      <c r="F48" s="289">
        <f t="shared" si="2"/>
        <v>0</v>
      </c>
      <c r="G48" s="289">
        <f t="shared" si="2"/>
        <v>0</v>
      </c>
      <c r="H48" s="289">
        <f>F48+G48</f>
        <v>0</v>
      </c>
    </row>
    <row r="49" spans="1:13" s="53" customFormat="1" ht="9.9" customHeight="1" x14ac:dyDescent="0.3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6"/>
      <c r="C50" s="396"/>
      <c r="D50" s="396"/>
      <c r="F50" s="130"/>
      <c r="G50" s="130"/>
      <c r="H50" s="61"/>
    </row>
    <row r="51" spans="1:13" s="131" customFormat="1" ht="12" customHeight="1" x14ac:dyDescent="0.3">
      <c r="A51" s="381" t="s">
        <v>213</v>
      </c>
      <c r="F51" s="397"/>
      <c r="G51" s="397"/>
      <c r="H51" s="398"/>
    </row>
    <row r="52" spans="1:13" s="60" customFormat="1" ht="18.75" customHeight="1" x14ac:dyDescent="0.3">
      <c r="A52" s="60" t="s">
        <v>521</v>
      </c>
      <c r="F52" s="130"/>
      <c r="G52" s="130"/>
      <c r="H52" s="61"/>
    </row>
    <row r="53" spans="1:13" s="60" customFormat="1" ht="12" customHeight="1" x14ac:dyDescent="0.3">
      <c r="A53" s="61" t="s">
        <v>497</v>
      </c>
      <c r="F53" s="130"/>
      <c r="G53" s="130"/>
      <c r="H53" s="61"/>
    </row>
    <row r="54" spans="1:13" s="60" customFormat="1" ht="12" customHeight="1" x14ac:dyDescent="0.3">
      <c r="A54" s="109" t="s">
        <v>549</v>
      </c>
      <c r="B54" s="109"/>
      <c r="C54" s="109"/>
      <c r="D54" s="109"/>
      <c r="E54" s="109"/>
      <c r="F54" s="109"/>
      <c r="G54" s="109"/>
      <c r="H54" s="374"/>
      <c r="I54" s="374"/>
      <c r="J54" s="374"/>
      <c r="K54" s="374"/>
      <c r="L54" s="374"/>
      <c r="M54" s="374"/>
    </row>
    <row r="55" spans="1:13" s="60" customFormat="1" ht="12" customHeight="1" x14ac:dyDescent="0.3">
      <c r="A55" s="109" t="s">
        <v>82</v>
      </c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</row>
    <row r="56" spans="1:13" s="60" customFormat="1" ht="26.4" customHeight="1" x14ac:dyDescent="0.3">
      <c r="A56" s="528" t="s">
        <v>427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35">
      <c r="F58" s="132"/>
      <c r="G58" s="132"/>
      <c r="H58" s="67"/>
    </row>
    <row r="59" spans="1:13" s="53" customFormat="1" x14ac:dyDescent="0.35">
      <c r="F59" s="132"/>
      <c r="G59" s="132"/>
      <c r="H59" s="67"/>
    </row>
    <row r="60" spans="1:13" x14ac:dyDescent="0.35">
      <c r="A60" s="133"/>
    </row>
  </sheetData>
  <sheetProtection algorithmName="SHA-512" hashValue="s9P9ZPbe9X1+keDjtd0cfVqnEV08gufChRXH/d09SrtmItKeO5t1bGjeCxpkFUWUfhMGtK3Do+5Tbac/REX/Zg==" saltValue="LLTMKsUuPdyaFm4uBfyLO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P42" activePane="bottomRight" state="frozen"/>
      <selection pane="topRight"/>
      <selection pane="bottomLeft"/>
      <selection pane="bottomRight" activeCell="AA21" sqref="AA21"/>
    </sheetView>
  </sheetViews>
  <sheetFormatPr defaultColWidth="9.109375" defaultRowHeight="14.4" x14ac:dyDescent="0.35"/>
  <cols>
    <col min="1" max="1" width="30.6640625" style="53" customWidth="1"/>
    <col min="2" max="27" width="8.6640625" style="53" customWidth="1"/>
    <col min="28" max="29" width="8.6640625" style="65" customWidth="1"/>
    <col min="30" max="30" width="8.6640625" style="67" customWidth="1"/>
    <col min="31" max="16384" width="9.109375" style="53"/>
  </cols>
  <sheetData>
    <row r="1" spans="1:30" s="69" customFormat="1" ht="30" customHeight="1" x14ac:dyDescent="0.25">
      <c r="A1" s="576" t="s">
        <v>16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</row>
    <row r="2" spans="1:30" ht="30" customHeight="1" x14ac:dyDescent="0.35">
      <c r="A2" s="537" t="s">
        <v>214</v>
      </c>
      <c r="B2" s="537" t="s">
        <v>215</v>
      </c>
      <c r="C2" s="537"/>
      <c r="D2" s="537" t="s">
        <v>216</v>
      </c>
      <c r="E2" s="537" t="s">
        <v>217</v>
      </c>
      <c r="F2" s="537" t="s">
        <v>218</v>
      </c>
      <c r="G2" s="537"/>
      <c r="H2" s="537" t="s">
        <v>219</v>
      </c>
      <c r="I2" s="537"/>
      <c r="J2" s="537" t="s">
        <v>220</v>
      </c>
      <c r="K2" s="537"/>
      <c r="L2" s="537" t="s">
        <v>221</v>
      </c>
      <c r="M2" s="537"/>
      <c r="N2" s="537" t="s">
        <v>222</v>
      </c>
      <c r="O2" s="537"/>
      <c r="P2" s="537" t="s">
        <v>223</v>
      </c>
      <c r="Q2" s="537"/>
      <c r="R2" s="537" t="s">
        <v>224</v>
      </c>
      <c r="S2" s="537"/>
      <c r="T2" s="537" t="s">
        <v>225</v>
      </c>
      <c r="U2" s="537"/>
      <c r="V2" s="537" t="s">
        <v>226</v>
      </c>
      <c r="W2" s="537"/>
      <c r="X2" s="537" t="s">
        <v>227</v>
      </c>
      <c r="Y2" s="537"/>
      <c r="Z2" s="537" t="s">
        <v>228</v>
      </c>
      <c r="AA2" s="537"/>
      <c r="AB2" s="537" t="s">
        <v>77</v>
      </c>
      <c r="AC2" s="537"/>
      <c r="AD2" s="537" t="s">
        <v>41</v>
      </c>
    </row>
    <row r="3" spans="1:30" ht="15" customHeight="1" x14ac:dyDescent="0.3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7"/>
    </row>
    <row r="4" spans="1:30" ht="24.9" customHeight="1" x14ac:dyDescent="0.35">
      <c r="A4" s="373" t="s">
        <v>44</v>
      </c>
      <c r="B4" s="406"/>
      <c r="C4" s="407"/>
      <c r="D4" s="406"/>
      <c r="E4" s="407"/>
      <c r="F4" s="406"/>
      <c r="G4" s="407"/>
      <c r="H4" s="406"/>
      <c r="I4" s="407"/>
      <c r="J4" s="406"/>
      <c r="K4" s="407"/>
      <c r="L4" s="406"/>
      <c r="M4" s="407"/>
      <c r="N4" s="406"/>
      <c r="O4" s="407"/>
      <c r="P4" s="406"/>
      <c r="Q4" s="407"/>
      <c r="R4" s="406"/>
      <c r="S4" s="407"/>
      <c r="T4" s="406"/>
      <c r="U4" s="407"/>
      <c r="V4" s="406"/>
      <c r="W4" s="407"/>
      <c r="X4" s="406"/>
      <c r="Y4" s="407"/>
      <c r="Z4" s="406"/>
      <c r="AA4" s="407"/>
      <c r="AB4" s="408">
        <f>B4+D4+F4+H4+J4+L4+N4+P4+R4+T4+V4+X4+Z4</f>
        <v>0</v>
      </c>
      <c r="AC4" s="408">
        <f>C4+E4+G4+I4+K4+M4+O4+Q4+S4+U4+W4+Y4+AA4</f>
        <v>0</v>
      </c>
      <c r="AD4" s="408">
        <f>AB4+AC4</f>
        <v>0</v>
      </c>
    </row>
    <row r="5" spans="1:30" ht="24.9" customHeight="1" x14ac:dyDescent="0.35">
      <c r="A5" s="373" t="s">
        <v>414</v>
      </c>
      <c r="B5" s="409"/>
      <c r="C5" s="410"/>
      <c r="D5" s="409"/>
      <c r="E5" s="410"/>
      <c r="F5" s="409"/>
      <c r="G5" s="410"/>
      <c r="H5" s="409"/>
      <c r="I5" s="410"/>
      <c r="J5" s="409"/>
      <c r="K5" s="410"/>
      <c r="L5" s="409"/>
      <c r="M5" s="410"/>
      <c r="N5" s="409"/>
      <c r="O5" s="410"/>
      <c r="P5" s="409"/>
      <c r="Q5" s="410"/>
      <c r="R5" s="409"/>
      <c r="S5" s="410"/>
      <c r="T5" s="409"/>
      <c r="U5" s="410"/>
      <c r="V5" s="409"/>
      <c r="W5" s="410"/>
      <c r="X5" s="409"/>
      <c r="Y5" s="410"/>
      <c r="Z5" s="409"/>
      <c r="AA5" s="410"/>
      <c r="AB5" s="411">
        <f t="shared" ref="AB5:AC47" si="0">B5+D5+F5+H5+J5+L5+N5+P5+R5+T5+V5+X5+Z5</f>
        <v>0</v>
      </c>
      <c r="AC5" s="411">
        <f t="shared" si="0"/>
        <v>0</v>
      </c>
      <c r="AD5" s="411">
        <f t="shared" ref="AD5:AD47" si="1">AB5+AC5</f>
        <v>0</v>
      </c>
    </row>
    <row r="6" spans="1:30" ht="24.9" customHeight="1" x14ac:dyDescent="0.35">
      <c r="A6" s="373" t="s">
        <v>415</v>
      </c>
      <c r="B6" s="409"/>
      <c r="C6" s="410"/>
      <c r="D6" s="409"/>
      <c r="E6" s="410"/>
      <c r="F6" s="409"/>
      <c r="G6" s="410"/>
      <c r="H6" s="409"/>
      <c r="I6" s="410"/>
      <c r="J6" s="409"/>
      <c r="K6" s="410"/>
      <c r="L6" s="409"/>
      <c r="M6" s="410"/>
      <c r="N6" s="409"/>
      <c r="O6" s="410"/>
      <c r="P6" s="409"/>
      <c r="Q6" s="410"/>
      <c r="R6" s="409"/>
      <c r="S6" s="410"/>
      <c r="T6" s="409"/>
      <c r="U6" s="410"/>
      <c r="V6" s="409"/>
      <c r="W6" s="410"/>
      <c r="X6" s="409"/>
      <c r="Y6" s="410"/>
      <c r="Z6" s="409"/>
      <c r="AA6" s="410"/>
      <c r="AB6" s="411">
        <f t="shared" si="0"/>
        <v>0</v>
      </c>
      <c r="AC6" s="411">
        <f t="shared" si="0"/>
        <v>0</v>
      </c>
      <c r="AD6" s="411">
        <f t="shared" si="1"/>
        <v>0</v>
      </c>
    </row>
    <row r="7" spans="1:30" ht="24.9" customHeight="1" x14ac:dyDescent="0.35">
      <c r="A7" s="373" t="s">
        <v>416</v>
      </c>
      <c r="B7" s="409"/>
      <c r="C7" s="410"/>
      <c r="D7" s="409"/>
      <c r="E7" s="410"/>
      <c r="F7" s="409"/>
      <c r="G7" s="410"/>
      <c r="H7" s="409"/>
      <c r="I7" s="410"/>
      <c r="J7" s="409"/>
      <c r="K7" s="410"/>
      <c r="L7" s="409"/>
      <c r="M7" s="410"/>
      <c r="N7" s="409"/>
      <c r="O7" s="410"/>
      <c r="P7" s="409"/>
      <c r="Q7" s="410"/>
      <c r="R7" s="409"/>
      <c r="S7" s="410"/>
      <c r="T7" s="409"/>
      <c r="U7" s="410"/>
      <c r="V7" s="409"/>
      <c r="W7" s="410"/>
      <c r="X7" s="409"/>
      <c r="Y7" s="410"/>
      <c r="Z7" s="409"/>
      <c r="AA7" s="410"/>
      <c r="AB7" s="411">
        <f t="shared" si="0"/>
        <v>0</v>
      </c>
      <c r="AC7" s="411">
        <f t="shared" si="0"/>
        <v>0</v>
      </c>
      <c r="AD7" s="411">
        <f t="shared" si="1"/>
        <v>0</v>
      </c>
    </row>
    <row r="8" spans="1:30" ht="24.9" customHeight="1" x14ac:dyDescent="0.35">
      <c r="A8" s="373" t="s">
        <v>417</v>
      </c>
      <c r="B8" s="409"/>
      <c r="C8" s="410"/>
      <c r="D8" s="409"/>
      <c r="E8" s="410"/>
      <c r="F8" s="409"/>
      <c r="G8" s="410"/>
      <c r="H8" s="409"/>
      <c r="I8" s="410"/>
      <c r="J8" s="409"/>
      <c r="K8" s="410"/>
      <c r="L8" s="409"/>
      <c r="M8" s="410"/>
      <c r="N8" s="409"/>
      <c r="O8" s="410"/>
      <c r="P8" s="409"/>
      <c r="Q8" s="410"/>
      <c r="R8" s="409"/>
      <c r="S8" s="410"/>
      <c r="T8" s="409"/>
      <c r="U8" s="410"/>
      <c r="V8" s="409"/>
      <c r="W8" s="410"/>
      <c r="X8" s="409"/>
      <c r="Y8" s="410"/>
      <c r="Z8" s="409"/>
      <c r="AA8" s="410"/>
      <c r="AB8" s="411">
        <f t="shared" si="0"/>
        <v>0</v>
      </c>
      <c r="AC8" s="411">
        <f t="shared" si="0"/>
        <v>0</v>
      </c>
      <c r="AD8" s="411">
        <f t="shared" si="1"/>
        <v>0</v>
      </c>
    </row>
    <row r="9" spans="1:30" ht="24.9" customHeight="1" x14ac:dyDescent="0.35">
      <c r="A9" s="373" t="s">
        <v>418</v>
      </c>
      <c r="B9" s="409"/>
      <c r="C9" s="410"/>
      <c r="D9" s="409"/>
      <c r="E9" s="410"/>
      <c r="F9" s="409"/>
      <c r="G9" s="410"/>
      <c r="H9" s="409"/>
      <c r="I9" s="410"/>
      <c r="J9" s="409"/>
      <c r="K9" s="410"/>
      <c r="L9" s="409"/>
      <c r="M9" s="410"/>
      <c r="N9" s="409"/>
      <c r="O9" s="410"/>
      <c r="P9" s="409"/>
      <c r="Q9" s="410"/>
      <c r="R9" s="409"/>
      <c r="S9" s="410"/>
      <c r="T9" s="409"/>
      <c r="U9" s="410"/>
      <c r="V9" s="409"/>
      <c r="W9" s="410"/>
      <c r="X9" s="409"/>
      <c r="Y9" s="410"/>
      <c r="Z9" s="409"/>
      <c r="AA9" s="410"/>
      <c r="AB9" s="411">
        <f t="shared" si="0"/>
        <v>0</v>
      </c>
      <c r="AC9" s="411">
        <f t="shared" si="0"/>
        <v>0</v>
      </c>
      <c r="AD9" s="411">
        <f t="shared" si="1"/>
        <v>0</v>
      </c>
    </row>
    <row r="10" spans="1:30" ht="24.9" customHeight="1" x14ac:dyDescent="0.35">
      <c r="A10" s="373" t="s">
        <v>45</v>
      </c>
      <c r="B10" s="409"/>
      <c r="C10" s="410"/>
      <c r="D10" s="409"/>
      <c r="E10" s="410">
        <v>284</v>
      </c>
      <c r="F10" s="409"/>
      <c r="G10" s="410"/>
      <c r="H10" s="409"/>
      <c r="I10" s="410">
        <v>443</v>
      </c>
      <c r="J10" s="409"/>
      <c r="K10" s="410"/>
      <c r="L10" s="409"/>
      <c r="M10" s="410">
        <v>16</v>
      </c>
      <c r="N10" s="409">
        <v>5</v>
      </c>
      <c r="O10" s="410"/>
      <c r="P10" s="409">
        <v>11.5</v>
      </c>
      <c r="Q10" s="410">
        <v>6</v>
      </c>
      <c r="R10" s="409"/>
      <c r="S10" s="410"/>
      <c r="T10" s="409"/>
      <c r="U10" s="410"/>
      <c r="V10" s="409">
        <v>0.5</v>
      </c>
      <c r="W10" s="410">
        <v>1</v>
      </c>
      <c r="X10" s="409"/>
      <c r="Y10" s="410"/>
      <c r="Z10" s="409">
        <v>15</v>
      </c>
      <c r="AA10" s="410">
        <v>159.1</v>
      </c>
      <c r="AB10" s="411">
        <f t="shared" si="0"/>
        <v>32</v>
      </c>
      <c r="AC10" s="411">
        <f t="shared" si="0"/>
        <v>909.1</v>
      </c>
      <c r="AD10" s="411">
        <f t="shared" si="1"/>
        <v>941.1</v>
      </c>
    </row>
    <row r="11" spans="1:30" ht="24.9" customHeight="1" x14ac:dyDescent="0.35">
      <c r="A11" s="373" t="s">
        <v>46</v>
      </c>
      <c r="B11" s="409"/>
      <c r="C11" s="410"/>
      <c r="D11" s="409"/>
      <c r="E11" s="410"/>
      <c r="F11" s="409"/>
      <c r="G11" s="410">
        <v>4</v>
      </c>
      <c r="H11" s="409"/>
      <c r="I11" s="410">
        <v>362</v>
      </c>
      <c r="J11" s="409"/>
      <c r="K11" s="410"/>
      <c r="L11" s="409"/>
      <c r="M11" s="410"/>
      <c r="N11" s="409"/>
      <c r="O11" s="410"/>
      <c r="P11" s="409"/>
      <c r="Q11" s="410">
        <v>2.5</v>
      </c>
      <c r="R11" s="409"/>
      <c r="S11" s="410"/>
      <c r="T11" s="409"/>
      <c r="U11" s="410"/>
      <c r="V11" s="409"/>
      <c r="W11" s="410">
        <v>1</v>
      </c>
      <c r="X11" s="409"/>
      <c r="Y11" s="410"/>
      <c r="Z11" s="409"/>
      <c r="AA11" s="410">
        <v>23.66</v>
      </c>
      <c r="AB11" s="411">
        <f t="shared" si="0"/>
        <v>0</v>
      </c>
      <c r="AC11" s="411">
        <f t="shared" si="0"/>
        <v>393.16</v>
      </c>
      <c r="AD11" s="411">
        <f t="shared" si="1"/>
        <v>393.16</v>
      </c>
    </row>
    <row r="12" spans="1:30" ht="24.9" customHeight="1" x14ac:dyDescent="0.35">
      <c r="A12" s="373" t="s">
        <v>47</v>
      </c>
      <c r="B12" s="409"/>
      <c r="C12" s="410"/>
      <c r="D12" s="409"/>
      <c r="E12" s="410"/>
      <c r="F12" s="409"/>
      <c r="G12" s="410"/>
      <c r="H12" s="409"/>
      <c r="I12" s="410"/>
      <c r="J12" s="409"/>
      <c r="K12" s="410">
        <v>40</v>
      </c>
      <c r="L12" s="409"/>
      <c r="M12" s="410"/>
      <c r="N12" s="409"/>
      <c r="O12" s="410"/>
      <c r="P12" s="409"/>
      <c r="Q12" s="410"/>
      <c r="R12" s="409"/>
      <c r="S12" s="410"/>
      <c r="T12" s="409"/>
      <c r="U12" s="410"/>
      <c r="V12" s="409"/>
      <c r="W12" s="410"/>
      <c r="X12" s="409"/>
      <c r="Y12" s="410"/>
      <c r="Z12" s="409"/>
      <c r="AA12" s="410">
        <v>3</v>
      </c>
      <c r="AB12" s="411">
        <f t="shared" si="0"/>
        <v>0</v>
      </c>
      <c r="AC12" s="411">
        <f t="shared" si="0"/>
        <v>43</v>
      </c>
      <c r="AD12" s="411">
        <f t="shared" si="1"/>
        <v>43</v>
      </c>
    </row>
    <row r="13" spans="1:30" ht="24.9" customHeight="1" x14ac:dyDescent="0.35">
      <c r="A13" s="373" t="s">
        <v>48</v>
      </c>
      <c r="B13" s="409"/>
      <c r="C13" s="410"/>
      <c r="D13" s="409"/>
      <c r="E13" s="410"/>
      <c r="F13" s="409"/>
      <c r="G13" s="410"/>
      <c r="H13" s="409"/>
      <c r="I13" s="410"/>
      <c r="J13" s="409"/>
      <c r="K13" s="410"/>
      <c r="L13" s="409"/>
      <c r="M13" s="410"/>
      <c r="N13" s="409"/>
      <c r="O13" s="410"/>
      <c r="P13" s="409"/>
      <c r="Q13" s="410"/>
      <c r="R13" s="409"/>
      <c r="S13" s="410"/>
      <c r="T13" s="409"/>
      <c r="U13" s="410"/>
      <c r="V13" s="409"/>
      <c r="W13" s="410"/>
      <c r="X13" s="409"/>
      <c r="Y13" s="410"/>
      <c r="Z13" s="409"/>
      <c r="AA13" s="410"/>
      <c r="AB13" s="411">
        <f t="shared" si="0"/>
        <v>0</v>
      </c>
      <c r="AC13" s="411">
        <f t="shared" si="0"/>
        <v>0</v>
      </c>
      <c r="AD13" s="411">
        <f t="shared" si="1"/>
        <v>0</v>
      </c>
    </row>
    <row r="14" spans="1:30" ht="24.9" customHeight="1" x14ac:dyDescent="0.35">
      <c r="A14" s="373" t="s">
        <v>49</v>
      </c>
      <c r="B14" s="409"/>
      <c r="C14" s="410"/>
      <c r="D14" s="409"/>
      <c r="E14" s="410"/>
      <c r="F14" s="409"/>
      <c r="G14" s="410"/>
      <c r="H14" s="409">
        <v>12</v>
      </c>
      <c r="I14" s="410"/>
      <c r="J14" s="409"/>
      <c r="K14" s="410"/>
      <c r="L14" s="409"/>
      <c r="M14" s="410"/>
      <c r="N14" s="409"/>
      <c r="O14" s="410"/>
      <c r="P14" s="409"/>
      <c r="Q14" s="410"/>
      <c r="R14" s="409"/>
      <c r="S14" s="410"/>
      <c r="T14" s="409"/>
      <c r="U14" s="410"/>
      <c r="V14" s="409"/>
      <c r="W14" s="410"/>
      <c r="X14" s="409"/>
      <c r="Y14" s="410"/>
      <c r="Z14" s="409">
        <v>3</v>
      </c>
      <c r="AA14" s="410"/>
      <c r="AB14" s="411">
        <f t="shared" si="0"/>
        <v>15</v>
      </c>
      <c r="AC14" s="411">
        <f t="shared" si="0"/>
        <v>0</v>
      </c>
      <c r="AD14" s="411">
        <f t="shared" si="1"/>
        <v>15</v>
      </c>
    </row>
    <row r="15" spans="1:30" ht="24.9" customHeight="1" x14ac:dyDescent="0.35">
      <c r="A15" s="373" t="s">
        <v>50</v>
      </c>
      <c r="B15" s="409"/>
      <c r="C15" s="410"/>
      <c r="D15" s="409"/>
      <c r="E15" s="410"/>
      <c r="F15" s="409"/>
      <c r="G15" s="410"/>
      <c r="H15" s="409"/>
      <c r="I15" s="410"/>
      <c r="J15" s="409"/>
      <c r="K15" s="410"/>
      <c r="L15" s="409"/>
      <c r="M15" s="410"/>
      <c r="N15" s="409"/>
      <c r="O15" s="410"/>
      <c r="P15" s="409"/>
      <c r="Q15" s="410"/>
      <c r="R15" s="409"/>
      <c r="S15" s="410"/>
      <c r="T15" s="409"/>
      <c r="U15" s="410"/>
      <c r="V15" s="409"/>
      <c r="W15" s="410"/>
      <c r="X15" s="409"/>
      <c r="Y15" s="410"/>
      <c r="Z15" s="409"/>
      <c r="AA15" s="410"/>
      <c r="AB15" s="411">
        <f t="shared" si="0"/>
        <v>0</v>
      </c>
      <c r="AC15" s="411">
        <f t="shared" si="0"/>
        <v>0</v>
      </c>
      <c r="AD15" s="411">
        <f t="shared" si="1"/>
        <v>0</v>
      </c>
    </row>
    <row r="16" spans="1:30" ht="24.9" customHeight="1" x14ac:dyDescent="0.35">
      <c r="A16" s="373" t="s">
        <v>51</v>
      </c>
      <c r="B16" s="409"/>
      <c r="C16" s="410"/>
      <c r="D16" s="409"/>
      <c r="E16" s="410"/>
      <c r="F16" s="409"/>
      <c r="G16" s="410"/>
      <c r="H16" s="409"/>
      <c r="I16" s="410"/>
      <c r="J16" s="409"/>
      <c r="K16" s="410"/>
      <c r="L16" s="409"/>
      <c r="M16" s="410"/>
      <c r="N16" s="409"/>
      <c r="O16" s="410"/>
      <c r="P16" s="409"/>
      <c r="Q16" s="410"/>
      <c r="R16" s="409"/>
      <c r="S16" s="410"/>
      <c r="T16" s="409"/>
      <c r="U16" s="410"/>
      <c r="V16" s="409"/>
      <c r="W16" s="410"/>
      <c r="X16" s="409"/>
      <c r="Y16" s="410"/>
      <c r="Z16" s="409"/>
      <c r="AA16" s="410"/>
      <c r="AB16" s="411">
        <f t="shared" si="0"/>
        <v>0</v>
      </c>
      <c r="AC16" s="411">
        <f t="shared" si="0"/>
        <v>0</v>
      </c>
      <c r="AD16" s="411">
        <f t="shared" si="1"/>
        <v>0</v>
      </c>
    </row>
    <row r="17" spans="1:30" ht="24.9" customHeight="1" x14ac:dyDescent="0.35">
      <c r="A17" s="373" t="s">
        <v>509</v>
      </c>
      <c r="B17" s="409"/>
      <c r="C17" s="410"/>
      <c r="D17" s="409"/>
      <c r="E17" s="410"/>
      <c r="F17" s="409"/>
      <c r="G17" s="410"/>
      <c r="H17" s="409"/>
      <c r="I17" s="410"/>
      <c r="J17" s="409"/>
      <c r="K17" s="410"/>
      <c r="L17" s="409"/>
      <c r="M17" s="410"/>
      <c r="N17" s="409"/>
      <c r="O17" s="410"/>
      <c r="P17" s="409"/>
      <c r="Q17" s="410"/>
      <c r="R17" s="409"/>
      <c r="S17" s="410"/>
      <c r="T17" s="409"/>
      <c r="U17" s="410"/>
      <c r="V17" s="409"/>
      <c r="W17" s="410"/>
      <c r="X17" s="409"/>
      <c r="Y17" s="410"/>
      <c r="Z17" s="409"/>
      <c r="AA17" s="410"/>
      <c r="AB17" s="411">
        <f t="shared" si="0"/>
        <v>0</v>
      </c>
      <c r="AC17" s="411">
        <f t="shared" si="0"/>
        <v>0</v>
      </c>
      <c r="AD17" s="411">
        <f t="shared" si="1"/>
        <v>0</v>
      </c>
    </row>
    <row r="18" spans="1:30" ht="24.9" customHeight="1" x14ac:dyDescent="0.35">
      <c r="A18" s="373" t="s">
        <v>54</v>
      </c>
      <c r="B18" s="409"/>
      <c r="C18" s="410"/>
      <c r="D18" s="409"/>
      <c r="E18" s="410"/>
      <c r="F18" s="409"/>
      <c r="G18" s="410"/>
      <c r="H18" s="409"/>
      <c r="I18" s="410"/>
      <c r="J18" s="409"/>
      <c r="K18" s="410"/>
      <c r="L18" s="409"/>
      <c r="M18" s="410"/>
      <c r="N18" s="409"/>
      <c r="O18" s="410"/>
      <c r="P18" s="409"/>
      <c r="Q18" s="410"/>
      <c r="R18" s="409"/>
      <c r="S18" s="410"/>
      <c r="T18" s="409"/>
      <c r="U18" s="410"/>
      <c r="V18" s="409"/>
      <c r="W18" s="410"/>
      <c r="X18" s="409"/>
      <c r="Y18" s="410"/>
      <c r="Z18" s="409"/>
      <c r="AA18" s="410"/>
      <c r="AB18" s="411">
        <f t="shared" si="0"/>
        <v>0</v>
      </c>
      <c r="AC18" s="411">
        <f t="shared" si="0"/>
        <v>0</v>
      </c>
      <c r="AD18" s="411">
        <f t="shared" si="1"/>
        <v>0</v>
      </c>
    </row>
    <row r="19" spans="1:30" ht="24.9" customHeight="1" x14ac:dyDescent="0.35">
      <c r="A19" s="373" t="s">
        <v>55</v>
      </c>
      <c r="B19" s="409"/>
      <c r="C19" s="410"/>
      <c r="D19" s="409"/>
      <c r="E19" s="410"/>
      <c r="F19" s="409"/>
      <c r="G19" s="410"/>
      <c r="H19" s="409"/>
      <c r="I19" s="410"/>
      <c r="J19" s="409"/>
      <c r="K19" s="410"/>
      <c r="L19" s="409"/>
      <c r="M19" s="410"/>
      <c r="N19" s="409"/>
      <c r="O19" s="410"/>
      <c r="P19" s="409"/>
      <c r="Q19" s="410"/>
      <c r="R19" s="409"/>
      <c r="S19" s="410"/>
      <c r="T19" s="409"/>
      <c r="U19" s="410"/>
      <c r="V19" s="409"/>
      <c r="W19" s="410"/>
      <c r="X19" s="409"/>
      <c r="Y19" s="410"/>
      <c r="Z19" s="409"/>
      <c r="AA19" s="410"/>
      <c r="AB19" s="411">
        <f t="shared" si="0"/>
        <v>0</v>
      </c>
      <c r="AC19" s="411">
        <f t="shared" si="0"/>
        <v>0</v>
      </c>
      <c r="AD19" s="411">
        <f t="shared" si="1"/>
        <v>0</v>
      </c>
    </row>
    <row r="20" spans="1:30" ht="24.9" customHeight="1" x14ac:dyDescent="0.35">
      <c r="A20" s="373" t="s">
        <v>56</v>
      </c>
      <c r="B20" s="409"/>
      <c r="C20" s="410"/>
      <c r="D20" s="409"/>
      <c r="E20" s="410"/>
      <c r="F20" s="409"/>
      <c r="G20" s="410"/>
      <c r="H20" s="409"/>
      <c r="I20" s="410"/>
      <c r="J20" s="409"/>
      <c r="K20" s="410"/>
      <c r="L20" s="409"/>
      <c r="M20" s="410"/>
      <c r="N20" s="409"/>
      <c r="O20" s="410"/>
      <c r="P20" s="409"/>
      <c r="Q20" s="410"/>
      <c r="R20" s="409"/>
      <c r="S20" s="410"/>
      <c r="T20" s="409"/>
      <c r="U20" s="410"/>
      <c r="V20" s="409"/>
      <c r="W20" s="410"/>
      <c r="X20" s="409"/>
      <c r="Y20" s="410"/>
      <c r="Z20" s="409"/>
      <c r="AA20" s="410"/>
      <c r="AB20" s="411">
        <f t="shared" si="0"/>
        <v>0</v>
      </c>
      <c r="AC20" s="411">
        <f t="shared" si="0"/>
        <v>0</v>
      </c>
      <c r="AD20" s="411">
        <f t="shared" si="1"/>
        <v>0</v>
      </c>
    </row>
    <row r="21" spans="1:30" ht="24.9" customHeight="1" x14ac:dyDescent="0.35">
      <c r="A21" s="373" t="s">
        <v>57</v>
      </c>
      <c r="B21" s="409"/>
      <c r="C21" s="410">
        <v>15</v>
      </c>
      <c r="D21" s="409">
        <v>129</v>
      </c>
      <c r="E21" s="410">
        <v>174</v>
      </c>
      <c r="F21" s="409"/>
      <c r="G21" s="410"/>
      <c r="H21" s="409"/>
      <c r="I21" s="410">
        <v>987</v>
      </c>
      <c r="J21" s="409"/>
      <c r="K21" s="410"/>
      <c r="L21" s="409"/>
      <c r="M21" s="410">
        <v>3</v>
      </c>
      <c r="N21" s="409"/>
      <c r="O21" s="410"/>
      <c r="P21" s="409"/>
      <c r="Q21" s="410"/>
      <c r="R21" s="409"/>
      <c r="S21" s="410"/>
      <c r="T21" s="409"/>
      <c r="U21" s="410"/>
      <c r="V21" s="409"/>
      <c r="W21" s="410"/>
      <c r="X21" s="409"/>
      <c r="Y21" s="410"/>
      <c r="Z21" s="409"/>
      <c r="AA21" s="410">
        <v>8</v>
      </c>
      <c r="AB21" s="411">
        <f t="shared" si="0"/>
        <v>129</v>
      </c>
      <c r="AC21" s="411">
        <f t="shared" si="0"/>
        <v>1187</v>
      </c>
      <c r="AD21" s="411">
        <f t="shared" si="1"/>
        <v>1316</v>
      </c>
    </row>
    <row r="22" spans="1:30" ht="24.9" customHeight="1" x14ac:dyDescent="0.35">
      <c r="A22" s="373" t="s">
        <v>58</v>
      </c>
      <c r="B22" s="409"/>
      <c r="C22" s="410"/>
      <c r="D22" s="409"/>
      <c r="E22" s="410"/>
      <c r="F22" s="409"/>
      <c r="G22" s="410"/>
      <c r="H22" s="409"/>
      <c r="I22" s="410"/>
      <c r="J22" s="409"/>
      <c r="K22" s="410"/>
      <c r="L22" s="409"/>
      <c r="M22" s="410"/>
      <c r="N22" s="409"/>
      <c r="O22" s="410"/>
      <c r="P22" s="409"/>
      <c r="Q22" s="410"/>
      <c r="R22" s="409"/>
      <c r="S22" s="410"/>
      <c r="T22" s="409"/>
      <c r="U22" s="410"/>
      <c r="V22" s="409"/>
      <c r="W22" s="410"/>
      <c r="X22" s="409"/>
      <c r="Y22" s="410"/>
      <c r="Z22" s="409"/>
      <c r="AA22" s="410"/>
      <c r="AB22" s="411">
        <f t="shared" si="0"/>
        <v>0</v>
      </c>
      <c r="AC22" s="411">
        <f t="shared" si="0"/>
        <v>0</v>
      </c>
      <c r="AD22" s="411">
        <f t="shared" si="1"/>
        <v>0</v>
      </c>
    </row>
    <row r="23" spans="1:30" ht="24.9" customHeight="1" x14ac:dyDescent="0.35">
      <c r="A23" s="373" t="s">
        <v>59</v>
      </c>
      <c r="B23" s="409"/>
      <c r="C23" s="410"/>
      <c r="D23" s="409"/>
      <c r="E23" s="410"/>
      <c r="F23" s="409"/>
      <c r="G23" s="410"/>
      <c r="H23" s="409"/>
      <c r="I23" s="410"/>
      <c r="J23" s="409"/>
      <c r="K23" s="410"/>
      <c r="L23" s="409"/>
      <c r="M23" s="410"/>
      <c r="N23" s="409"/>
      <c r="O23" s="410"/>
      <c r="P23" s="409"/>
      <c r="Q23" s="410"/>
      <c r="R23" s="409"/>
      <c r="S23" s="410"/>
      <c r="T23" s="409"/>
      <c r="U23" s="410"/>
      <c r="V23" s="409"/>
      <c r="W23" s="410"/>
      <c r="X23" s="409"/>
      <c r="Y23" s="410"/>
      <c r="Z23" s="409"/>
      <c r="AA23" s="410"/>
      <c r="AB23" s="411">
        <f t="shared" si="0"/>
        <v>0</v>
      </c>
      <c r="AC23" s="411">
        <f t="shared" si="0"/>
        <v>0</v>
      </c>
      <c r="AD23" s="411">
        <f t="shared" si="1"/>
        <v>0</v>
      </c>
    </row>
    <row r="24" spans="1:30" ht="24.9" customHeight="1" x14ac:dyDescent="0.35">
      <c r="A24" s="373" t="s">
        <v>60</v>
      </c>
      <c r="B24" s="409"/>
      <c r="C24" s="410"/>
      <c r="D24" s="409"/>
      <c r="E24" s="410"/>
      <c r="F24" s="409"/>
      <c r="G24" s="410"/>
      <c r="H24" s="409"/>
      <c r="I24" s="410"/>
      <c r="J24" s="409"/>
      <c r="K24" s="410"/>
      <c r="L24" s="409"/>
      <c r="M24" s="410"/>
      <c r="N24" s="409"/>
      <c r="O24" s="410"/>
      <c r="P24" s="409"/>
      <c r="Q24" s="410"/>
      <c r="R24" s="409"/>
      <c r="S24" s="410"/>
      <c r="T24" s="409"/>
      <c r="U24" s="410"/>
      <c r="V24" s="409"/>
      <c r="W24" s="410"/>
      <c r="X24" s="409"/>
      <c r="Y24" s="410"/>
      <c r="Z24" s="409"/>
      <c r="AA24" s="410"/>
      <c r="AB24" s="411">
        <f t="shared" si="0"/>
        <v>0</v>
      </c>
      <c r="AC24" s="411">
        <f t="shared" si="0"/>
        <v>0</v>
      </c>
      <c r="AD24" s="411">
        <f t="shared" si="1"/>
        <v>0</v>
      </c>
    </row>
    <row r="25" spans="1:30" ht="24.9" customHeight="1" x14ac:dyDescent="0.35">
      <c r="A25" s="373" t="s">
        <v>61</v>
      </c>
      <c r="B25" s="409"/>
      <c r="C25" s="410"/>
      <c r="D25" s="409"/>
      <c r="E25" s="410"/>
      <c r="F25" s="409"/>
      <c r="G25" s="410"/>
      <c r="H25" s="409"/>
      <c r="I25" s="410"/>
      <c r="J25" s="409"/>
      <c r="K25" s="410"/>
      <c r="L25" s="409"/>
      <c r="M25" s="410"/>
      <c r="N25" s="409"/>
      <c r="O25" s="410"/>
      <c r="P25" s="409"/>
      <c r="Q25" s="410"/>
      <c r="R25" s="409"/>
      <c r="S25" s="410"/>
      <c r="T25" s="409"/>
      <c r="U25" s="410"/>
      <c r="V25" s="409"/>
      <c r="W25" s="410"/>
      <c r="X25" s="409"/>
      <c r="Y25" s="410"/>
      <c r="Z25" s="409"/>
      <c r="AA25" s="410"/>
      <c r="AB25" s="411">
        <f t="shared" si="0"/>
        <v>0</v>
      </c>
      <c r="AC25" s="411">
        <f t="shared" si="0"/>
        <v>0</v>
      </c>
      <c r="AD25" s="411">
        <f t="shared" si="1"/>
        <v>0</v>
      </c>
    </row>
    <row r="26" spans="1:30" ht="24.9" customHeight="1" x14ac:dyDescent="0.35">
      <c r="A26" s="373" t="s">
        <v>62</v>
      </c>
      <c r="B26" s="409"/>
      <c r="C26" s="410"/>
      <c r="D26" s="409"/>
      <c r="E26" s="410"/>
      <c r="F26" s="409"/>
      <c r="G26" s="410"/>
      <c r="H26" s="409"/>
      <c r="I26" s="410"/>
      <c r="J26" s="409"/>
      <c r="K26" s="410"/>
      <c r="L26" s="409"/>
      <c r="M26" s="410"/>
      <c r="N26" s="409"/>
      <c r="O26" s="410"/>
      <c r="P26" s="409"/>
      <c r="Q26" s="410"/>
      <c r="R26" s="409"/>
      <c r="S26" s="410"/>
      <c r="T26" s="409"/>
      <c r="U26" s="410"/>
      <c r="V26" s="409"/>
      <c r="W26" s="410"/>
      <c r="X26" s="409"/>
      <c r="Y26" s="410"/>
      <c r="Z26" s="409"/>
      <c r="AA26" s="410"/>
      <c r="AB26" s="411">
        <f t="shared" si="0"/>
        <v>0</v>
      </c>
      <c r="AC26" s="411">
        <f t="shared" si="0"/>
        <v>0</v>
      </c>
      <c r="AD26" s="411">
        <f t="shared" si="1"/>
        <v>0</v>
      </c>
    </row>
    <row r="27" spans="1:30" ht="24.9" customHeight="1" x14ac:dyDescent="0.35">
      <c r="A27" s="373" t="s">
        <v>63</v>
      </c>
      <c r="B27" s="409"/>
      <c r="C27" s="410"/>
      <c r="D27" s="409"/>
      <c r="E27" s="410"/>
      <c r="F27" s="409"/>
      <c r="G27" s="410"/>
      <c r="H27" s="409"/>
      <c r="I27" s="410"/>
      <c r="J27" s="409"/>
      <c r="K27" s="410"/>
      <c r="L27" s="409"/>
      <c r="M27" s="410"/>
      <c r="N27" s="409"/>
      <c r="O27" s="410"/>
      <c r="P27" s="409"/>
      <c r="Q27" s="410"/>
      <c r="R27" s="409"/>
      <c r="S27" s="410"/>
      <c r="T27" s="409"/>
      <c r="U27" s="410"/>
      <c r="V27" s="409"/>
      <c r="W27" s="410"/>
      <c r="X27" s="409"/>
      <c r="Y27" s="410"/>
      <c r="Z27" s="409"/>
      <c r="AA27" s="410"/>
      <c r="AB27" s="411">
        <f t="shared" si="0"/>
        <v>0</v>
      </c>
      <c r="AC27" s="411">
        <f t="shared" si="0"/>
        <v>0</v>
      </c>
      <c r="AD27" s="411">
        <f t="shared" si="1"/>
        <v>0</v>
      </c>
    </row>
    <row r="28" spans="1:30" ht="24.9" customHeight="1" x14ac:dyDescent="0.35">
      <c r="A28" s="373" t="s">
        <v>64</v>
      </c>
      <c r="B28" s="409"/>
      <c r="C28" s="410"/>
      <c r="D28" s="409"/>
      <c r="E28" s="410"/>
      <c r="F28" s="409"/>
      <c r="G28" s="410"/>
      <c r="H28" s="409"/>
      <c r="I28" s="410"/>
      <c r="J28" s="409"/>
      <c r="K28" s="410"/>
      <c r="L28" s="409"/>
      <c r="M28" s="410"/>
      <c r="N28" s="409"/>
      <c r="O28" s="410"/>
      <c r="P28" s="409"/>
      <c r="Q28" s="410"/>
      <c r="R28" s="409"/>
      <c r="S28" s="410"/>
      <c r="T28" s="409"/>
      <c r="U28" s="410"/>
      <c r="V28" s="409"/>
      <c r="W28" s="410"/>
      <c r="X28" s="409"/>
      <c r="Y28" s="410"/>
      <c r="Z28" s="409"/>
      <c r="AA28" s="410"/>
      <c r="AB28" s="411">
        <f t="shared" si="0"/>
        <v>0</v>
      </c>
      <c r="AC28" s="411">
        <f t="shared" si="0"/>
        <v>0</v>
      </c>
      <c r="AD28" s="411">
        <f t="shared" si="1"/>
        <v>0</v>
      </c>
    </row>
    <row r="29" spans="1:30" ht="24.9" customHeight="1" x14ac:dyDescent="0.35">
      <c r="A29" s="373" t="s">
        <v>65</v>
      </c>
      <c r="B29" s="409"/>
      <c r="C29" s="410"/>
      <c r="D29" s="409"/>
      <c r="E29" s="410"/>
      <c r="F29" s="409"/>
      <c r="G29" s="410"/>
      <c r="H29" s="409"/>
      <c r="I29" s="410"/>
      <c r="J29" s="409"/>
      <c r="K29" s="410"/>
      <c r="L29" s="409"/>
      <c r="M29" s="410"/>
      <c r="N29" s="409"/>
      <c r="O29" s="410"/>
      <c r="P29" s="409"/>
      <c r="Q29" s="410"/>
      <c r="R29" s="409"/>
      <c r="S29" s="410"/>
      <c r="T29" s="409"/>
      <c r="U29" s="410"/>
      <c r="V29" s="409"/>
      <c r="W29" s="410"/>
      <c r="X29" s="409"/>
      <c r="Y29" s="410"/>
      <c r="Z29" s="409"/>
      <c r="AA29" s="410"/>
      <c r="AB29" s="411">
        <f t="shared" si="0"/>
        <v>0</v>
      </c>
      <c r="AC29" s="411">
        <f t="shared" si="0"/>
        <v>0</v>
      </c>
      <c r="AD29" s="411">
        <f t="shared" si="1"/>
        <v>0</v>
      </c>
    </row>
    <row r="30" spans="1:30" ht="24.9" customHeight="1" x14ac:dyDescent="0.35">
      <c r="A30" s="373" t="s">
        <v>66</v>
      </c>
      <c r="B30" s="409"/>
      <c r="C30" s="410"/>
      <c r="D30" s="409"/>
      <c r="E30" s="410"/>
      <c r="F30" s="409"/>
      <c r="G30" s="410"/>
      <c r="H30" s="409"/>
      <c r="I30" s="410"/>
      <c r="J30" s="409"/>
      <c r="K30" s="410"/>
      <c r="L30" s="409"/>
      <c r="M30" s="410"/>
      <c r="N30" s="409"/>
      <c r="O30" s="410"/>
      <c r="P30" s="409"/>
      <c r="Q30" s="410"/>
      <c r="R30" s="409"/>
      <c r="S30" s="410"/>
      <c r="T30" s="409"/>
      <c r="U30" s="410"/>
      <c r="V30" s="409"/>
      <c r="W30" s="410"/>
      <c r="X30" s="409"/>
      <c r="Y30" s="410"/>
      <c r="Z30" s="409"/>
      <c r="AA30" s="410"/>
      <c r="AB30" s="411">
        <f t="shared" si="0"/>
        <v>0</v>
      </c>
      <c r="AC30" s="411">
        <f t="shared" si="0"/>
        <v>0</v>
      </c>
      <c r="AD30" s="411">
        <f t="shared" si="1"/>
        <v>0</v>
      </c>
    </row>
    <row r="31" spans="1:30" ht="24.9" customHeight="1" x14ac:dyDescent="0.35">
      <c r="A31" s="373" t="s">
        <v>67</v>
      </c>
      <c r="B31" s="409"/>
      <c r="C31" s="410"/>
      <c r="D31" s="409"/>
      <c r="E31" s="410"/>
      <c r="F31" s="409"/>
      <c r="G31" s="410"/>
      <c r="H31" s="409"/>
      <c r="I31" s="410"/>
      <c r="J31" s="409"/>
      <c r="K31" s="410"/>
      <c r="L31" s="409"/>
      <c r="M31" s="410"/>
      <c r="N31" s="409"/>
      <c r="O31" s="410"/>
      <c r="P31" s="409"/>
      <c r="Q31" s="410"/>
      <c r="R31" s="409"/>
      <c r="S31" s="410"/>
      <c r="T31" s="409"/>
      <c r="U31" s="410"/>
      <c r="V31" s="409"/>
      <c r="W31" s="410"/>
      <c r="X31" s="409"/>
      <c r="Y31" s="410"/>
      <c r="Z31" s="409"/>
      <c r="AA31" s="410"/>
      <c r="AB31" s="411">
        <f t="shared" si="0"/>
        <v>0</v>
      </c>
      <c r="AC31" s="411">
        <f t="shared" si="0"/>
        <v>0</v>
      </c>
      <c r="AD31" s="411">
        <f t="shared" si="1"/>
        <v>0</v>
      </c>
    </row>
    <row r="32" spans="1:30" ht="24.9" customHeight="1" x14ac:dyDescent="0.35">
      <c r="A32" s="373" t="s">
        <v>68</v>
      </c>
      <c r="B32" s="409"/>
      <c r="C32" s="410"/>
      <c r="D32" s="409"/>
      <c r="E32" s="410"/>
      <c r="F32" s="409"/>
      <c r="G32" s="410"/>
      <c r="H32" s="409"/>
      <c r="I32" s="410"/>
      <c r="J32" s="409"/>
      <c r="K32" s="410"/>
      <c r="L32" s="409"/>
      <c r="M32" s="410"/>
      <c r="N32" s="409"/>
      <c r="O32" s="410"/>
      <c r="P32" s="409"/>
      <c r="Q32" s="410"/>
      <c r="R32" s="409"/>
      <c r="S32" s="410"/>
      <c r="T32" s="409"/>
      <c r="U32" s="410"/>
      <c r="V32" s="409"/>
      <c r="W32" s="410"/>
      <c r="X32" s="409"/>
      <c r="Y32" s="410"/>
      <c r="Z32" s="409"/>
      <c r="AA32" s="410"/>
      <c r="AB32" s="411">
        <f t="shared" si="0"/>
        <v>0</v>
      </c>
      <c r="AC32" s="411">
        <f t="shared" si="0"/>
        <v>0</v>
      </c>
      <c r="AD32" s="411">
        <f t="shared" si="1"/>
        <v>0</v>
      </c>
    </row>
    <row r="33" spans="1:30" ht="24.9" customHeight="1" x14ac:dyDescent="0.35">
      <c r="A33" s="373" t="s">
        <v>419</v>
      </c>
      <c r="B33" s="409"/>
      <c r="C33" s="410"/>
      <c r="D33" s="409"/>
      <c r="E33" s="410"/>
      <c r="F33" s="409"/>
      <c r="G33" s="410"/>
      <c r="H33" s="409"/>
      <c r="I33" s="410"/>
      <c r="J33" s="409"/>
      <c r="K33" s="410"/>
      <c r="L33" s="409"/>
      <c r="M33" s="410"/>
      <c r="N33" s="409"/>
      <c r="O33" s="410"/>
      <c r="P33" s="409"/>
      <c r="Q33" s="410"/>
      <c r="R33" s="409"/>
      <c r="S33" s="410"/>
      <c r="T33" s="409"/>
      <c r="U33" s="410"/>
      <c r="V33" s="409"/>
      <c r="W33" s="410"/>
      <c r="X33" s="409"/>
      <c r="Y33" s="410"/>
      <c r="Z33" s="409"/>
      <c r="AA33" s="410"/>
      <c r="AB33" s="411">
        <f t="shared" si="0"/>
        <v>0</v>
      </c>
      <c r="AC33" s="411">
        <f t="shared" si="0"/>
        <v>0</v>
      </c>
      <c r="AD33" s="411">
        <f t="shared" si="1"/>
        <v>0</v>
      </c>
    </row>
    <row r="34" spans="1:30" ht="24.9" customHeight="1" x14ac:dyDescent="0.35">
      <c r="A34" s="373" t="s">
        <v>420</v>
      </c>
      <c r="B34" s="409"/>
      <c r="C34" s="410"/>
      <c r="D34" s="409"/>
      <c r="E34" s="410"/>
      <c r="F34" s="409"/>
      <c r="G34" s="410"/>
      <c r="H34" s="409"/>
      <c r="I34" s="410"/>
      <c r="J34" s="409"/>
      <c r="K34" s="410"/>
      <c r="L34" s="409"/>
      <c r="M34" s="410"/>
      <c r="N34" s="409"/>
      <c r="O34" s="410"/>
      <c r="P34" s="409"/>
      <c r="Q34" s="410"/>
      <c r="R34" s="409"/>
      <c r="S34" s="410"/>
      <c r="T34" s="409"/>
      <c r="U34" s="410"/>
      <c r="V34" s="409"/>
      <c r="W34" s="410"/>
      <c r="X34" s="409"/>
      <c r="Y34" s="410"/>
      <c r="Z34" s="409"/>
      <c r="AA34" s="410"/>
      <c r="AB34" s="411">
        <f t="shared" si="0"/>
        <v>0</v>
      </c>
      <c r="AC34" s="411">
        <f t="shared" si="0"/>
        <v>0</v>
      </c>
      <c r="AD34" s="411">
        <f t="shared" si="1"/>
        <v>0</v>
      </c>
    </row>
    <row r="35" spans="1:30" ht="24.9" customHeight="1" x14ac:dyDescent="0.35">
      <c r="A35" s="373" t="s">
        <v>421</v>
      </c>
      <c r="B35" s="409"/>
      <c r="C35" s="410"/>
      <c r="D35" s="409"/>
      <c r="E35" s="410"/>
      <c r="F35" s="409"/>
      <c r="G35" s="410"/>
      <c r="H35" s="409"/>
      <c r="I35" s="410"/>
      <c r="J35" s="409"/>
      <c r="K35" s="410"/>
      <c r="L35" s="409"/>
      <c r="M35" s="410"/>
      <c r="N35" s="409"/>
      <c r="O35" s="410"/>
      <c r="P35" s="409"/>
      <c r="Q35" s="410"/>
      <c r="R35" s="409"/>
      <c r="S35" s="410"/>
      <c r="T35" s="409"/>
      <c r="U35" s="410"/>
      <c r="V35" s="409"/>
      <c r="W35" s="410"/>
      <c r="X35" s="409"/>
      <c r="Y35" s="410"/>
      <c r="Z35" s="409"/>
      <c r="AA35" s="410"/>
      <c r="AB35" s="411">
        <f t="shared" si="0"/>
        <v>0</v>
      </c>
      <c r="AC35" s="411">
        <f t="shared" si="0"/>
        <v>0</v>
      </c>
      <c r="AD35" s="411">
        <f t="shared" si="1"/>
        <v>0</v>
      </c>
    </row>
    <row r="36" spans="1:30" ht="24.9" customHeight="1" x14ac:dyDescent="0.35">
      <c r="A36" s="373" t="s">
        <v>69</v>
      </c>
      <c r="B36" s="409"/>
      <c r="C36" s="410"/>
      <c r="D36" s="409"/>
      <c r="E36" s="410"/>
      <c r="F36" s="409"/>
      <c r="G36" s="410"/>
      <c r="H36" s="409"/>
      <c r="I36" s="410"/>
      <c r="J36" s="409"/>
      <c r="K36" s="410"/>
      <c r="L36" s="409"/>
      <c r="M36" s="410"/>
      <c r="N36" s="409"/>
      <c r="O36" s="410"/>
      <c r="P36" s="409"/>
      <c r="Q36" s="410"/>
      <c r="R36" s="409"/>
      <c r="S36" s="410"/>
      <c r="T36" s="409"/>
      <c r="U36" s="410"/>
      <c r="V36" s="409"/>
      <c r="W36" s="410"/>
      <c r="X36" s="409"/>
      <c r="Y36" s="410"/>
      <c r="Z36" s="409"/>
      <c r="AA36" s="410"/>
      <c r="AB36" s="411">
        <f t="shared" si="0"/>
        <v>0</v>
      </c>
      <c r="AC36" s="411">
        <f t="shared" si="0"/>
        <v>0</v>
      </c>
      <c r="AD36" s="411">
        <f t="shared" si="1"/>
        <v>0</v>
      </c>
    </row>
    <row r="37" spans="1:30" ht="24.9" customHeight="1" x14ac:dyDescent="0.35">
      <c r="A37" s="373" t="s">
        <v>422</v>
      </c>
      <c r="B37" s="409"/>
      <c r="C37" s="410"/>
      <c r="D37" s="409"/>
      <c r="E37" s="410"/>
      <c r="F37" s="409"/>
      <c r="G37" s="410"/>
      <c r="H37" s="409"/>
      <c r="I37" s="410"/>
      <c r="J37" s="409"/>
      <c r="K37" s="410"/>
      <c r="L37" s="409"/>
      <c r="M37" s="410"/>
      <c r="N37" s="409"/>
      <c r="O37" s="410"/>
      <c r="P37" s="409"/>
      <c r="Q37" s="410"/>
      <c r="R37" s="409"/>
      <c r="S37" s="410"/>
      <c r="T37" s="409"/>
      <c r="U37" s="410"/>
      <c r="V37" s="409"/>
      <c r="W37" s="410"/>
      <c r="X37" s="409"/>
      <c r="Y37" s="410"/>
      <c r="Z37" s="409"/>
      <c r="AA37" s="410"/>
      <c r="AB37" s="411">
        <f t="shared" si="0"/>
        <v>0</v>
      </c>
      <c r="AC37" s="411">
        <f t="shared" si="0"/>
        <v>0</v>
      </c>
      <c r="AD37" s="411">
        <f t="shared" si="1"/>
        <v>0</v>
      </c>
    </row>
    <row r="38" spans="1:30" ht="24.9" customHeight="1" x14ac:dyDescent="0.35">
      <c r="A38" s="373" t="s">
        <v>423</v>
      </c>
      <c r="B38" s="409"/>
      <c r="C38" s="410"/>
      <c r="D38" s="409"/>
      <c r="E38" s="410"/>
      <c r="F38" s="409"/>
      <c r="G38" s="410"/>
      <c r="H38" s="409"/>
      <c r="I38" s="410"/>
      <c r="J38" s="409"/>
      <c r="K38" s="410"/>
      <c r="L38" s="409"/>
      <c r="M38" s="410"/>
      <c r="N38" s="409"/>
      <c r="O38" s="410"/>
      <c r="P38" s="409"/>
      <c r="Q38" s="410"/>
      <c r="R38" s="409"/>
      <c r="S38" s="410"/>
      <c r="T38" s="409"/>
      <c r="U38" s="410"/>
      <c r="V38" s="409"/>
      <c r="W38" s="410"/>
      <c r="X38" s="409"/>
      <c r="Y38" s="410"/>
      <c r="Z38" s="409"/>
      <c r="AA38" s="410"/>
      <c r="AB38" s="411">
        <f t="shared" si="0"/>
        <v>0</v>
      </c>
      <c r="AC38" s="411">
        <f t="shared" si="0"/>
        <v>0</v>
      </c>
      <c r="AD38" s="411">
        <f t="shared" si="1"/>
        <v>0</v>
      </c>
    </row>
    <row r="39" spans="1:30" ht="24.9" customHeight="1" x14ac:dyDescent="0.35">
      <c r="A39" s="373" t="s">
        <v>424</v>
      </c>
      <c r="B39" s="409"/>
      <c r="C39" s="410"/>
      <c r="D39" s="409"/>
      <c r="E39" s="410"/>
      <c r="F39" s="409"/>
      <c r="G39" s="410"/>
      <c r="H39" s="409"/>
      <c r="I39" s="410"/>
      <c r="J39" s="409"/>
      <c r="K39" s="410"/>
      <c r="L39" s="409"/>
      <c r="M39" s="410"/>
      <c r="N39" s="409"/>
      <c r="O39" s="410"/>
      <c r="P39" s="409"/>
      <c r="Q39" s="410"/>
      <c r="R39" s="409"/>
      <c r="S39" s="410"/>
      <c r="T39" s="409"/>
      <c r="U39" s="410"/>
      <c r="V39" s="409"/>
      <c r="W39" s="410"/>
      <c r="X39" s="409"/>
      <c r="Y39" s="410"/>
      <c r="Z39" s="409"/>
      <c r="AA39" s="410"/>
      <c r="AB39" s="411">
        <f t="shared" si="0"/>
        <v>0</v>
      </c>
      <c r="AC39" s="411">
        <f t="shared" si="0"/>
        <v>0</v>
      </c>
      <c r="AD39" s="411">
        <f t="shared" si="1"/>
        <v>0</v>
      </c>
    </row>
    <row r="40" spans="1:30" ht="24.9" customHeight="1" x14ac:dyDescent="0.35">
      <c r="A40" s="373" t="s">
        <v>70</v>
      </c>
      <c r="B40" s="409"/>
      <c r="C40" s="410"/>
      <c r="D40" s="409"/>
      <c r="E40" s="410"/>
      <c r="F40" s="409"/>
      <c r="G40" s="410"/>
      <c r="H40" s="409"/>
      <c r="I40" s="410"/>
      <c r="J40" s="409"/>
      <c r="K40" s="410"/>
      <c r="L40" s="409"/>
      <c r="M40" s="410"/>
      <c r="N40" s="409"/>
      <c r="O40" s="410"/>
      <c r="P40" s="409"/>
      <c r="Q40" s="410"/>
      <c r="R40" s="409"/>
      <c r="S40" s="410"/>
      <c r="T40" s="409"/>
      <c r="U40" s="410"/>
      <c r="V40" s="409"/>
      <c r="W40" s="410"/>
      <c r="X40" s="409"/>
      <c r="Y40" s="410"/>
      <c r="Z40" s="409"/>
      <c r="AA40" s="410"/>
      <c r="AB40" s="411">
        <f t="shared" si="0"/>
        <v>0</v>
      </c>
      <c r="AC40" s="411">
        <f t="shared" si="0"/>
        <v>0</v>
      </c>
      <c r="AD40" s="411">
        <f t="shared" si="1"/>
        <v>0</v>
      </c>
    </row>
    <row r="41" spans="1:30" ht="24.9" customHeight="1" x14ac:dyDescent="0.35">
      <c r="A41" s="373" t="s">
        <v>71</v>
      </c>
      <c r="B41" s="409"/>
      <c r="C41" s="410"/>
      <c r="D41" s="409"/>
      <c r="E41" s="410"/>
      <c r="F41" s="409"/>
      <c r="G41" s="410"/>
      <c r="H41" s="409"/>
      <c r="I41" s="410"/>
      <c r="J41" s="409"/>
      <c r="K41" s="410"/>
      <c r="L41" s="409"/>
      <c r="M41" s="410"/>
      <c r="N41" s="409"/>
      <c r="O41" s="410"/>
      <c r="P41" s="409"/>
      <c r="Q41" s="410"/>
      <c r="R41" s="409"/>
      <c r="S41" s="410"/>
      <c r="T41" s="409"/>
      <c r="U41" s="410"/>
      <c r="V41" s="409"/>
      <c r="W41" s="410"/>
      <c r="X41" s="409"/>
      <c r="Y41" s="410"/>
      <c r="Z41" s="409"/>
      <c r="AA41" s="410"/>
      <c r="AB41" s="411">
        <f t="shared" si="0"/>
        <v>0</v>
      </c>
      <c r="AC41" s="411">
        <f t="shared" si="0"/>
        <v>0</v>
      </c>
      <c r="AD41" s="411">
        <f t="shared" si="1"/>
        <v>0</v>
      </c>
    </row>
    <row r="42" spans="1:30" ht="24.9" customHeight="1" x14ac:dyDescent="0.35">
      <c r="A42" s="373" t="s">
        <v>72</v>
      </c>
      <c r="B42" s="409"/>
      <c r="C42" s="410"/>
      <c r="D42" s="409"/>
      <c r="E42" s="410"/>
      <c r="F42" s="409"/>
      <c r="G42" s="410"/>
      <c r="H42" s="409"/>
      <c r="I42" s="410"/>
      <c r="J42" s="409"/>
      <c r="K42" s="410"/>
      <c r="L42" s="409"/>
      <c r="M42" s="410"/>
      <c r="N42" s="409"/>
      <c r="O42" s="410"/>
      <c r="P42" s="409"/>
      <c r="Q42" s="410"/>
      <c r="R42" s="409"/>
      <c r="S42" s="410"/>
      <c r="T42" s="409"/>
      <c r="U42" s="410"/>
      <c r="V42" s="409"/>
      <c r="W42" s="410"/>
      <c r="X42" s="409"/>
      <c r="Y42" s="410"/>
      <c r="Z42" s="409"/>
      <c r="AA42" s="410"/>
      <c r="AB42" s="411">
        <f t="shared" si="0"/>
        <v>0</v>
      </c>
      <c r="AC42" s="411">
        <f t="shared" si="0"/>
        <v>0</v>
      </c>
      <c r="AD42" s="411">
        <f t="shared" si="1"/>
        <v>0</v>
      </c>
    </row>
    <row r="43" spans="1:30" ht="24.9" customHeight="1" x14ac:dyDescent="0.35">
      <c r="A43" s="373" t="s">
        <v>73</v>
      </c>
      <c r="B43" s="409"/>
      <c r="C43" s="410"/>
      <c r="D43" s="409"/>
      <c r="E43" s="410"/>
      <c r="F43" s="409"/>
      <c r="G43" s="410"/>
      <c r="H43" s="409"/>
      <c r="I43" s="410"/>
      <c r="J43" s="409"/>
      <c r="K43" s="410"/>
      <c r="L43" s="409"/>
      <c r="M43" s="410"/>
      <c r="N43" s="409"/>
      <c r="O43" s="410"/>
      <c r="P43" s="409"/>
      <c r="Q43" s="410"/>
      <c r="R43" s="409"/>
      <c r="S43" s="410"/>
      <c r="T43" s="409"/>
      <c r="U43" s="410"/>
      <c r="V43" s="409"/>
      <c r="W43" s="410"/>
      <c r="X43" s="409"/>
      <c r="Y43" s="410"/>
      <c r="Z43" s="409"/>
      <c r="AA43" s="410"/>
      <c r="AB43" s="411">
        <f t="shared" si="0"/>
        <v>0</v>
      </c>
      <c r="AC43" s="411">
        <f t="shared" si="0"/>
        <v>0</v>
      </c>
      <c r="AD43" s="411">
        <f t="shared" si="1"/>
        <v>0</v>
      </c>
    </row>
    <row r="44" spans="1:30" ht="24.9" customHeight="1" x14ac:dyDescent="0.35">
      <c r="A44" s="373" t="s">
        <v>74</v>
      </c>
      <c r="B44" s="409"/>
      <c r="C44" s="410"/>
      <c r="D44" s="409"/>
      <c r="E44" s="410"/>
      <c r="F44" s="409"/>
      <c r="G44" s="410"/>
      <c r="H44" s="409"/>
      <c r="I44" s="410"/>
      <c r="J44" s="409"/>
      <c r="K44" s="410"/>
      <c r="L44" s="409"/>
      <c r="M44" s="410"/>
      <c r="N44" s="409"/>
      <c r="O44" s="410"/>
      <c r="P44" s="409"/>
      <c r="Q44" s="410"/>
      <c r="R44" s="409"/>
      <c r="S44" s="410"/>
      <c r="T44" s="409"/>
      <c r="U44" s="410"/>
      <c r="V44" s="409"/>
      <c r="W44" s="410"/>
      <c r="X44" s="409"/>
      <c r="Y44" s="410"/>
      <c r="Z44" s="409"/>
      <c r="AA44" s="410"/>
      <c r="AB44" s="411">
        <f t="shared" si="0"/>
        <v>0</v>
      </c>
      <c r="AC44" s="411">
        <f t="shared" si="0"/>
        <v>0</v>
      </c>
      <c r="AD44" s="411">
        <f t="shared" si="1"/>
        <v>0</v>
      </c>
    </row>
    <row r="45" spans="1:30" ht="24.9" customHeight="1" x14ac:dyDescent="0.35">
      <c r="A45" s="373" t="s">
        <v>425</v>
      </c>
      <c r="B45" s="409"/>
      <c r="C45" s="410"/>
      <c r="D45" s="409"/>
      <c r="E45" s="410"/>
      <c r="F45" s="409"/>
      <c r="G45" s="410"/>
      <c r="H45" s="409"/>
      <c r="I45" s="410"/>
      <c r="J45" s="409"/>
      <c r="K45" s="410"/>
      <c r="L45" s="409"/>
      <c r="M45" s="410"/>
      <c r="N45" s="409"/>
      <c r="O45" s="410"/>
      <c r="P45" s="409"/>
      <c r="Q45" s="410"/>
      <c r="R45" s="409"/>
      <c r="S45" s="410"/>
      <c r="T45" s="409"/>
      <c r="U45" s="410"/>
      <c r="V45" s="409"/>
      <c r="W45" s="410"/>
      <c r="X45" s="409"/>
      <c r="Y45" s="410"/>
      <c r="Z45" s="409"/>
      <c r="AA45" s="410"/>
      <c r="AB45" s="411">
        <f t="shared" si="0"/>
        <v>0</v>
      </c>
      <c r="AC45" s="411">
        <f t="shared" si="0"/>
        <v>0</v>
      </c>
      <c r="AD45" s="411">
        <f t="shared" si="1"/>
        <v>0</v>
      </c>
    </row>
    <row r="46" spans="1:30" ht="24.9" customHeight="1" x14ac:dyDescent="0.35">
      <c r="A46" s="373" t="s">
        <v>75</v>
      </c>
      <c r="B46" s="409"/>
      <c r="C46" s="410"/>
      <c r="D46" s="409"/>
      <c r="E46" s="410"/>
      <c r="F46" s="409"/>
      <c r="G46" s="410"/>
      <c r="H46" s="409"/>
      <c r="I46" s="410"/>
      <c r="J46" s="409"/>
      <c r="K46" s="410"/>
      <c r="L46" s="409"/>
      <c r="M46" s="410"/>
      <c r="N46" s="409"/>
      <c r="O46" s="410"/>
      <c r="P46" s="409"/>
      <c r="Q46" s="410"/>
      <c r="R46" s="409"/>
      <c r="S46" s="410"/>
      <c r="T46" s="409"/>
      <c r="U46" s="410"/>
      <c r="V46" s="409"/>
      <c r="W46" s="410"/>
      <c r="X46" s="409"/>
      <c r="Y46" s="410"/>
      <c r="Z46" s="409"/>
      <c r="AA46" s="410"/>
      <c r="AB46" s="411">
        <f t="shared" si="0"/>
        <v>0</v>
      </c>
      <c r="AC46" s="411">
        <f t="shared" si="0"/>
        <v>0</v>
      </c>
      <c r="AD46" s="411">
        <f t="shared" si="1"/>
        <v>0</v>
      </c>
    </row>
    <row r="47" spans="1:30" ht="24.9" customHeight="1" x14ac:dyDescent="0.35">
      <c r="A47" s="373" t="s">
        <v>76</v>
      </c>
      <c r="B47" s="412"/>
      <c r="C47" s="413"/>
      <c r="D47" s="412"/>
      <c r="E47" s="413"/>
      <c r="F47" s="412"/>
      <c r="G47" s="413"/>
      <c r="H47" s="412"/>
      <c r="I47" s="413"/>
      <c r="J47" s="412"/>
      <c r="K47" s="413"/>
      <c r="L47" s="412"/>
      <c r="M47" s="413"/>
      <c r="N47" s="412"/>
      <c r="O47" s="413"/>
      <c r="P47" s="412"/>
      <c r="Q47" s="413"/>
      <c r="R47" s="412"/>
      <c r="S47" s="413"/>
      <c r="T47" s="412"/>
      <c r="U47" s="413"/>
      <c r="V47" s="412"/>
      <c r="W47" s="413"/>
      <c r="X47" s="412"/>
      <c r="Y47" s="413"/>
      <c r="Z47" s="412"/>
      <c r="AA47" s="413"/>
      <c r="AB47" s="414">
        <f t="shared" si="0"/>
        <v>0</v>
      </c>
      <c r="AC47" s="414">
        <f t="shared" si="0"/>
        <v>0</v>
      </c>
      <c r="AD47" s="414">
        <f t="shared" si="1"/>
        <v>0</v>
      </c>
    </row>
    <row r="48" spans="1:30" ht="15" customHeight="1" x14ac:dyDescent="0.35">
      <c r="A48" s="68" t="s">
        <v>77</v>
      </c>
      <c r="B48" s="415">
        <f t="shared" ref="B48:AA48" si="2">SUM(B4:B47)</f>
        <v>0</v>
      </c>
      <c r="C48" s="415">
        <f t="shared" si="2"/>
        <v>15</v>
      </c>
      <c r="D48" s="415">
        <f t="shared" si="2"/>
        <v>129</v>
      </c>
      <c r="E48" s="415">
        <f t="shared" si="2"/>
        <v>458</v>
      </c>
      <c r="F48" s="415">
        <f t="shared" si="2"/>
        <v>0</v>
      </c>
      <c r="G48" s="415">
        <f t="shared" si="2"/>
        <v>4</v>
      </c>
      <c r="H48" s="415">
        <f t="shared" si="2"/>
        <v>12</v>
      </c>
      <c r="I48" s="415">
        <f t="shared" si="2"/>
        <v>1792</v>
      </c>
      <c r="J48" s="415">
        <f t="shared" si="2"/>
        <v>0</v>
      </c>
      <c r="K48" s="415">
        <f t="shared" si="2"/>
        <v>40</v>
      </c>
      <c r="L48" s="415">
        <f t="shared" si="2"/>
        <v>0</v>
      </c>
      <c r="M48" s="415">
        <f t="shared" si="2"/>
        <v>19</v>
      </c>
      <c r="N48" s="415">
        <f t="shared" si="2"/>
        <v>5</v>
      </c>
      <c r="O48" s="415">
        <f t="shared" si="2"/>
        <v>0</v>
      </c>
      <c r="P48" s="415">
        <f t="shared" si="2"/>
        <v>11.5</v>
      </c>
      <c r="Q48" s="415">
        <f t="shared" si="2"/>
        <v>8.5</v>
      </c>
      <c r="R48" s="415">
        <f t="shared" si="2"/>
        <v>0</v>
      </c>
      <c r="S48" s="415">
        <f t="shared" si="2"/>
        <v>0</v>
      </c>
      <c r="T48" s="415">
        <f t="shared" si="2"/>
        <v>0</v>
      </c>
      <c r="U48" s="415">
        <f t="shared" si="2"/>
        <v>0</v>
      </c>
      <c r="V48" s="415">
        <f t="shared" si="2"/>
        <v>0.5</v>
      </c>
      <c r="W48" s="415">
        <f t="shared" si="2"/>
        <v>2</v>
      </c>
      <c r="X48" s="415">
        <f t="shared" si="2"/>
        <v>0</v>
      </c>
      <c r="Y48" s="415">
        <f t="shared" si="2"/>
        <v>0</v>
      </c>
      <c r="Z48" s="415">
        <f t="shared" si="2"/>
        <v>18</v>
      </c>
      <c r="AA48" s="415">
        <f t="shared" si="2"/>
        <v>193.76</v>
      </c>
      <c r="AB48" s="415">
        <f>SUM(AB4:AB47)</f>
        <v>176</v>
      </c>
      <c r="AC48" s="415">
        <f>SUM(AC4:AC47)</f>
        <v>2532.2600000000002</v>
      </c>
      <c r="AD48" s="415">
        <f>SUM(AD4:AD47)</f>
        <v>2708.26</v>
      </c>
    </row>
    <row r="49" spans="1:30" ht="9.9" customHeight="1" x14ac:dyDescent="0.3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5" customHeight="1" x14ac:dyDescent="0.3">
      <c r="A51" s="399" t="s">
        <v>544</v>
      </c>
      <c r="B51" s="399"/>
      <c r="C51" s="399"/>
      <c r="D51" s="399"/>
      <c r="AD51" s="61"/>
    </row>
    <row r="52" spans="1:30" s="60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4"/>
      <c r="I52" s="374"/>
      <c r="J52" s="374"/>
      <c r="K52" s="374"/>
      <c r="L52" s="374"/>
      <c r="M52" s="374"/>
      <c r="AD52" s="61"/>
    </row>
    <row r="53" spans="1:30" s="60" customFormat="1" ht="13.35" customHeight="1" x14ac:dyDescent="0.3">
      <c r="A53" s="109" t="s">
        <v>82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AD53" s="61"/>
    </row>
    <row r="54" spans="1:30" s="60" customFormat="1" ht="26.4" customHeight="1" x14ac:dyDescent="0.3">
      <c r="A54" s="528" t="s">
        <v>427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61"/>
    </row>
    <row r="55" spans="1:30" s="60" customFormat="1" ht="12" customHeight="1" x14ac:dyDescent="0.3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algorithmName="SHA-512" hashValue="Xb8C6nDV91gPaT0lnsTvSDc1TA4gbOVsWEgtJQSAMVehuJkutudxqsDfhU2Hu16dwi41kKA4BFieSH3ywthVpw==" saltValue="V6BvFC1FA6PuRC/+QhUkfg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pane="bottomLeft" activeCell="A4" sqref="A4"/>
    </sheetView>
  </sheetViews>
  <sheetFormatPr defaultColWidth="9.109375" defaultRowHeight="12" x14ac:dyDescent="0.25"/>
  <cols>
    <col min="1" max="1" width="30.6640625" style="69" customWidth="1"/>
    <col min="2" max="3" width="20.6640625" style="69" customWidth="1"/>
    <col min="4" max="4" width="40.44140625" style="69" customWidth="1"/>
    <col min="5" max="7" width="9.109375" style="453"/>
    <col min="8" max="21" width="9.109375" style="461"/>
    <col min="22" max="16384" width="9.109375" style="69"/>
  </cols>
  <sheetData>
    <row r="1" spans="1:21" s="135" customFormat="1" ht="39.9" customHeight="1" x14ac:dyDescent="0.25">
      <c r="A1" s="576" t="s">
        <v>448</v>
      </c>
      <c r="B1" s="576"/>
      <c r="C1" s="576"/>
      <c r="D1" s="576"/>
      <c r="E1" s="452"/>
      <c r="F1" s="452"/>
      <c r="G1" s="452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</row>
    <row r="2" spans="1:21" ht="15" customHeight="1" x14ac:dyDescent="0.25">
      <c r="A2" s="577" t="s">
        <v>229</v>
      </c>
      <c r="B2" s="578"/>
      <c r="C2" s="578"/>
      <c r="D2" s="579"/>
    </row>
    <row r="3" spans="1:21" ht="15" customHeight="1" x14ac:dyDescent="0.25">
      <c r="A3" s="136" t="s">
        <v>11</v>
      </c>
      <c r="B3" s="580" t="s">
        <v>230</v>
      </c>
      <c r="C3" s="581"/>
      <c r="D3" s="137" t="s">
        <v>231</v>
      </c>
    </row>
    <row r="4" spans="1:21" ht="15" customHeight="1" x14ac:dyDescent="0.25">
      <c r="A4" s="416" t="s">
        <v>429</v>
      </c>
      <c r="B4" s="582"/>
      <c r="C4" s="583"/>
      <c r="D4" s="584" t="s">
        <v>232</v>
      </c>
    </row>
    <row r="5" spans="1:21" ht="24.9" customHeight="1" x14ac:dyDescent="0.25">
      <c r="A5" s="138" t="s">
        <v>504</v>
      </c>
      <c r="B5" s="139" t="s">
        <v>233</v>
      </c>
      <c r="C5" s="140" t="s">
        <v>234</v>
      </c>
      <c r="D5" s="585"/>
    </row>
    <row r="6" spans="1:21" ht="21.9" customHeight="1" x14ac:dyDescent="0.25">
      <c r="A6" s="236" t="s">
        <v>203</v>
      </c>
      <c r="B6" s="311"/>
      <c r="C6" s="343"/>
      <c r="D6" s="292"/>
      <c r="E6" s="454" t="s">
        <v>235</v>
      </c>
    </row>
    <row r="7" spans="1:21" ht="21.9" customHeight="1" x14ac:dyDescent="0.25">
      <c r="A7" s="237" t="s">
        <v>438</v>
      </c>
      <c r="B7" s="441"/>
      <c r="C7" s="442"/>
      <c r="D7" s="292"/>
      <c r="E7" s="453" t="s">
        <v>236</v>
      </c>
    </row>
    <row r="8" spans="1:21" ht="21.9" customHeight="1" x14ac:dyDescent="0.25">
      <c r="A8" s="237" t="s">
        <v>204</v>
      </c>
      <c r="B8" s="313"/>
      <c r="C8" s="344"/>
      <c r="D8" s="292"/>
      <c r="E8" s="453" t="s">
        <v>237</v>
      </c>
    </row>
    <row r="9" spans="1:21" ht="21.9" customHeight="1" x14ac:dyDescent="0.25">
      <c r="A9" s="237" t="s">
        <v>503</v>
      </c>
      <c r="B9" s="313"/>
      <c r="C9" s="344"/>
      <c r="D9" s="292"/>
    </row>
    <row r="10" spans="1:21" ht="21.9" customHeight="1" x14ac:dyDescent="0.25">
      <c r="A10" s="238" t="s">
        <v>238</v>
      </c>
      <c r="B10" s="312"/>
      <c r="C10" s="345"/>
      <c r="D10" s="292"/>
    </row>
    <row r="11" spans="1:21" ht="21.9" customHeight="1" x14ac:dyDescent="0.25">
      <c r="A11" s="141" t="s">
        <v>77</v>
      </c>
      <c r="B11" s="225">
        <f>SUM(B6:B10)</f>
        <v>0</v>
      </c>
      <c r="C11" s="229">
        <f>SUM(C6:C10)</f>
        <v>0</v>
      </c>
      <c r="D11" s="291"/>
    </row>
    <row r="12" spans="1:21" ht="15" customHeight="1" x14ac:dyDescent="0.25">
      <c r="A12" s="290" t="s">
        <v>430</v>
      </c>
    </row>
    <row r="13" spans="1:21" s="61" customFormat="1" ht="30" customHeight="1" x14ac:dyDescent="0.25">
      <c r="A13" s="61" t="s">
        <v>505</v>
      </c>
      <c r="B13" s="586" t="s">
        <v>413</v>
      </c>
      <c r="C13" s="586"/>
      <c r="D13" s="586"/>
      <c r="E13" s="455"/>
      <c r="F13" s="455"/>
      <c r="G13" s="455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</row>
    <row r="14" spans="1:21" ht="15" customHeight="1" x14ac:dyDescent="0.25">
      <c r="A14" s="61" t="s">
        <v>519</v>
      </c>
    </row>
    <row r="16" spans="1:21" ht="15" customHeight="1" x14ac:dyDescent="0.25">
      <c r="A16" s="577" t="s">
        <v>229</v>
      </c>
      <c r="B16" s="578"/>
      <c r="C16" s="578"/>
      <c r="D16" s="579"/>
    </row>
    <row r="17" spans="1:21" ht="15" customHeight="1" x14ac:dyDescent="0.25">
      <c r="A17" s="141" t="s">
        <v>11</v>
      </c>
      <c r="B17" s="580" t="s">
        <v>230</v>
      </c>
      <c r="C17" s="581"/>
      <c r="D17" s="137" t="s">
        <v>231</v>
      </c>
    </row>
    <row r="18" spans="1:21" ht="15" customHeight="1" x14ac:dyDescent="0.25">
      <c r="A18" s="416" t="s">
        <v>429</v>
      </c>
      <c r="B18" s="582"/>
      <c r="C18" s="583"/>
      <c r="D18" s="584" t="s">
        <v>232</v>
      </c>
    </row>
    <row r="19" spans="1:21" ht="24.9" customHeight="1" x14ac:dyDescent="0.25">
      <c r="A19" s="138" t="s">
        <v>504</v>
      </c>
      <c r="B19" s="139" t="s">
        <v>233</v>
      </c>
      <c r="C19" s="142" t="s">
        <v>234</v>
      </c>
      <c r="D19" s="585"/>
    </row>
    <row r="20" spans="1:21" ht="21.9" customHeight="1" x14ac:dyDescent="0.25">
      <c r="A20" s="236" t="s">
        <v>203</v>
      </c>
      <c r="B20" s="311"/>
      <c r="C20" s="343"/>
      <c r="D20" s="292"/>
    </row>
    <row r="21" spans="1:21" ht="21.9" customHeight="1" x14ac:dyDescent="0.25">
      <c r="A21" s="237" t="s">
        <v>438</v>
      </c>
      <c r="B21" s="441"/>
      <c r="C21" s="442"/>
      <c r="D21" s="292"/>
      <c r="E21" s="454"/>
    </row>
    <row r="22" spans="1:21" ht="21.9" customHeight="1" x14ac:dyDescent="0.25">
      <c r="A22" s="237" t="s">
        <v>204</v>
      </c>
      <c r="B22" s="313"/>
      <c r="C22" s="344"/>
      <c r="D22" s="292"/>
    </row>
    <row r="23" spans="1:21" ht="21.9" customHeight="1" x14ac:dyDescent="0.25">
      <c r="A23" s="237" t="s">
        <v>503</v>
      </c>
      <c r="B23" s="313"/>
      <c r="C23" s="344"/>
      <c r="D23" s="292"/>
    </row>
    <row r="24" spans="1:21" ht="21.9" customHeight="1" x14ac:dyDescent="0.25">
      <c r="A24" s="238" t="s">
        <v>238</v>
      </c>
      <c r="B24" s="312"/>
      <c r="C24" s="345"/>
      <c r="D24" s="292"/>
    </row>
    <row r="25" spans="1:21" ht="21.9" customHeight="1" x14ac:dyDescent="0.25">
      <c r="A25" s="141" t="s">
        <v>77</v>
      </c>
      <c r="B25" s="225">
        <f>SUM(B20:B24)</f>
        <v>0</v>
      </c>
      <c r="C25" s="229">
        <f>SUM(C20:C24)</f>
        <v>0</v>
      </c>
      <c r="D25" s="291"/>
    </row>
    <row r="26" spans="1:21" ht="15" customHeight="1" x14ac:dyDescent="0.25">
      <c r="A26" s="290" t="s">
        <v>430</v>
      </c>
    </row>
    <row r="27" spans="1:21" s="61" customFormat="1" ht="30" customHeight="1" x14ac:dyDescent="0.25">
      <c r="A27" s="61" t="s">
        <v>505</v>
      </c>
      <c r="B27" s="586" t="s">
        <v>413</v>
      </c>
      <c r="C27" s="586"/>
      <c r="D27" s="586"/>
      <c r="E27" s="455"/>
      <c r="F27" s="455"/>
      <c r="G27" s="455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</row>
    <row r="28" spans="1:21" ht="15" customHeight="1" x14ac:dyDescent="0.25">
      <c r="A28" s="61" t="s">
        <v>519</v>
      </c>
    </row>
    <row r="29" spans="1:21" ht="12" customHeight="1" x14ac:dyDescent="0.25"/>
    <row r="30" spans="1:21" ht="15" customHeight="1" x14ac:dyDescent="0.25">
      <c r="A30" s="577" t="s">
        <v>229</v>
      </c>
      <c r="B30" s="578"/>
      <c r="C30" s="578"/>
      <c r="D30" s="579"/>
    </row>
    <row r="31" spans="1:21" ht="15" customHeight="1" x14ac:dyDescent="0.25">
      <c r="A31" s="141" t="s">
        <v>11</v>
      </c>
      <c r="B31" s="580" t="s">
        <v>230</v>
      </c>
      <c r="C31" s="581"/>
      <c r="D31" s="137" t="s">
        <v>231</v>
      </c>
    </row>
    <row r="32" spans="1:21" ht="15" customHeight="1" x14ac:dyDescent="0.25">
      <c r="A32" s="416" t="s">
        <v>429</v>
      </c>
      <c r="B32" s="582"/>
      <c r="C32" s="583"/>
      <c r="D32" s="584" t="s">
        <v>232</v>
      </c>
    </row>
    <row r="33" spans="1:21" ht="24.9" customHeight="1" x14ac:dyDescent="0.25">
      <c r="A33" s="138" t="s">
        <v>504</v>
      </c>
      <c r="B33" s="139" t="s">
        <v>233</v>
      </c>
      <c r="C33" s="142" t="s">
        <v>234</v>
      </c>
      <c r="D33" s="585"/>
    </row>
    <row r="34" spans="1:21" ht="21.9" customHeight="1" x14ac:dyDescent="0.25">
      <c r="A34" s="236" t="s">
        <v>203</v>
      </c>
      <c r="B34" s="311"/>
      <c r="C34" s="343"/>
      <c r="D34" s="292"/>
    </row>
    <row r="35" spans="1:21" ht="21.9" customHeight="1" x14ac:dyDescent="0.25">
      <c r="A35" s="237" t="s">
        <v>438</v>
      </c>
      <c r="B35" s="441"/>
      <c r="C35" s="442"/>
      <c r="D35" s="292"/>
      <c r="E35" s="454"/>
    </row>
    <row r="36" spans="1:21" ht="21.9" customHeight="1" x14ac:dyDescent="0.25">
      <c r="A36" s="237" t="s">
        <v>204</v>
      </c>
      <c r="B36" s="313"/>
      <c r="C36" s="344"/>
      <c r="D36" s="292"/>
    </row>
    <row r="37" spans="1:21" ht="21.9" customHeight="1" x14ac:dyDescent="0.25">
      <c r="A37" s="237" t="s">
        <v>503</v>
      </c>
      <c r="B37" s="313"/>
      <c r="C37" s="344"/>
      <c r="D37" s="292"/>
    </row>
    <row r="38" spans="1:21" ht="21.9" customHeight="1" x14ac:dyDescent="0.25">
      <c r="A38" s="238" t="s">
        <v>238</v>
      </c>
      <c r="B38" s="312"/>
      <c r="C38" s="345"/>
      <c r="D38" s="292"/>
    </row>
    <row r="39" spans="1:21" ht="21.9" customHeight="1" x14ac:dyDescent="0.25">
      <c r="A39" s="141" t="s">
        <v>77</v>
      </c>
      <c r="B39" s="225">
        <f>SUM(B34:B38)</f>
        <v>0</v>
      </c>
      <c r="C39" s="229">
        <f>SUM(C34:C38)</f>
        <v>0</v>
      </c>
      <c r="D39" s="291"/>
    </row>
    <row r="40" spans="1:21" ht="15" customHeight="1" x14ac:dyDescent="0.25">
      <c r="A40" s="290" t="s">
        <v>430</v>
      </c>
    </row>
    <row r="41" spans="1:21" s="61" customFormat="1" ht="30" customHeight="1" x14ac:dyDescent="0.25">
      <c r="A41" s="61" t="s">
        <v>505</v>
      </c>
      <c r="B41" s="586" t="s">
        <v>413</v>
      </c>
      <c r="C41" s="586"/>
      <c r="D41" s="586"/>
      <c r="E41" s="455"/>
      <c r="F41" s="455"/>
      <c r="G41" s="455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  <c r="U41" s="462"/>
    </row>
    <row r="42" spans="1:21" ht="15" customHeight="1" x14ac:dyDescent="0.25">
      <c r="A42" s="61" t="s">
        <v>519</v>
      </c>
    </row>
    <row r="43" spans="1:21" ht="10.5" customHeight="1" x14ac:dyDescent="0.25"/>
    <row r="44" spans="1:21" ht="15" customHeight="1" x14ac:dyDescent="0.25">
      <c r="A44" s="577" t="s">
        <v>229</v>
      </c>
      <c r="B44" s="578"/>
      <c r="C44" s="578"/>
      <c r="D44" s="579"/>
    </row>
    <row r="45" spans="1:21" ht="15" customHeight="1" x14ac:dyDescent="0.25">
      <c r="A45" s="141" t="s">
        <v>11</v>
      </c>
      <c r="B45" s="580" t="s">
        <v>230</v>
      </c>
      <c r="C45" s="581"/>
      <c r="D45" s="137" t="s">
        <v>231</v>
      </c>
    </row>
    <row r="46" spans="1:21" ht="15" customHeight="1" x14ac:dyDescent="0.25">
      <c r="A46" s="416" t="s">
        <v>429</v>
      </c>
      <c r="B46" s="582"/>
      <c r="C46" s="583"/>
      <c r="D46" s="584" t="s">
        <v>232</v>
      </c>
    </row>
    <row r="47" spans="1:21" ht="24.9" customHeight="1" x14ac:dyDescent="0.25">
      <c r="A47" s="138" t="s">
        <v>504</v>
      </c>
      <c r="B47" s="139" t="s">
        <v>233</v>
      </c>
      <c r="C47" s="142" t="s">
        <v>234</v>
      </c>
      <c r="D47" s="585"/>
    </row>
    <row r="48" spans="1:21" ht="21.9" customHeight="1" x14ac:dyDescent="0.25">
      <c r="A48" s="236" t="s">
        <v>203</v>
      </c>
      <c r="B48" s="311"/>
      <c r="C48" s="343"/>
      <c r="D48" s="292"/>
    </row>
    <row r="49" spans="1:21" ht="21.9" customHeight="1" x14ac:dyDescent="0.25">
      <c r="A49" s="237" t="s">
        <v>438</v>
      </c>
      <c r="B49" s="441"/>
      <c r="C49" s="442"/>
      <c r="D49" s="292"/>
      <c r="E49" s="454"/>
    </row>
    <row r="50" spans="1:21" ht="21.9" customHeight="1" x14ac:dyDescent="0.25">
      <c r="A50" s="237" t="s">
        <v>204</v>
      </c>
      <c r="B50" s="313"/>
      <c r="C50" s="344"/>
      <c r="D50" s="292"/>
    </row>
    <row r="51" spans="1:21" ht="21.9" customHeight="1" x14ac:dyDescent="0.25">
      <c r="A51" s="237" t="s">
        <v>503</v>
      </c>
      <c r="B51" s="313"/>
      <c r="C51" s="344"/>
      <c r="D51" s="292"/>
    </row>
    <row r="52" spans="1:21" ht="21.9" customHeight="1" x14ac:dyDescent="0.25">
      <c r="A52" s="238" t="s">
        <v>238</v>
      </c>
      <c r="B52" s="312"/>
      <c r="C52" s="345"/>
      <c r="D52" s="292"/>
    </row>
    <row r="53" spans="1:21" ht="21.9" customHeight="1" x14ac:dyDescent="0.25">
      <c r="A53" s="141" t="s">
        <v>77</v>
      </c>
      <c r="B53" s="212">
        <f>SUM(B48:B52)</f>
        <v>0</v>
      </c>
      <c r="C53" s="143">
        <f>SUM(C48:C52)</f>
        <v>0</v>
      </c>
      <c r="D53" s="291"/>
    </row>
    <row r="54" spans="1:21" ht="15" customHeight="1" x14ac:dyDescent="0.25">
      <c r="A54" s="290" t="s">
        <v>430</v>
      </c>
    </row>
    <row r="55" spans="1:21" s="61" customFormat="1" ht="30" customHeight="1" x14ac:dyDescent="0.25">
      <c r="A55" s="61" t="s">
        <v>505</v>
      </c>
      <c r="B55" s="586" t="s">
        <v>413</v>
      </c>
      <c r="C55" s="586"/>
      <c r="D55" s="586"/>
      <c r="E55" s="455"/>
      <c r="F55" s="455"/>
      <c r="G55" s="455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</row>
    <row r="56" spans="1:21" ht="15" customHeight="1" x14ac:dyDescent="0.25">
      <c r="A56" s="61" t="s">
        <v>519</v>
      </c>
    </row>
    <row r="57" spans="1:21" ht="24.9" customHeight="1" x14ac:dyDescent="0.25"/>
    <row r="58" spans="1:21" ht="15" customHeight="1" x14ac:dyDescent="0.25">
      <c r="A58" s="577" t="s">
        <v>229</v>
      </c>
      <c r="B58" s="578"/>
      <c r="C58" s="578"/>
      <c r="D58" s="579"/>
    </row>
    <row r="59" spans="1:21" ht="15" customHeight="1" x14ac:dyDescent="0.25">
      <c r="A59" s="141" t="s">
        <v>11</v>
      </c>
      <c r="B59" s="580" t="s">
        <v>230</v>
      </c>
      <c r="C59" s="581"/>
      <c r="D59" s="137" t="s">
        <v>231</v>
      </c>
    </row>
    <row r="60" spans="1:21" ht="15" customHeight="1" x14ac:dyDescent="0.25">
      <c r="A60" s="416" t="s">
        <v>429</v>
      </c>
      <c r="B60" s="582"/>
      <c r="C60" s="583"/>
      <c r="D60" s="584" t="s">
        <v>232</v>
      </c>
    </row>
    <row r="61" spans="1:21" ht="24.9" customHeight="1" x14ac:dyDescent="0.25">
      <c r="A61" s="138" t="s">
        <v>504</v>
      </c>
      <c r="B61" s="139" t="s">
        <v>233</v>
      </c>
      <c r="C61" s="142" t="s">
        <v>234</v>
      </c>
      <c r="D61" s="585"/>
    </row>
    <row r="62" spans="1:21" ht="21.9" customHeight="1" x14ac:dyDescent="0.25">
      <c r="A62" s="233" t="s">
        <v>203</v>
      </c>
      <c r="B62" s="311"/>
      <c r="C62" s="343"/>
      <c r="D62" s="292"/>
    </row>
    <row r="63" spans="1:21" ht="21.9" customHeight="1" x14ac:dyDescent="0.25">
      <c r="A63" s="237" t="s">
        <v>438</v>
      </c>
      <c r="B63" s="441"/>
      <c r="C63" s="442"/>
      <c r="D63" s="292"/>
      <c r="E63" s="454"/>
    </row>
    <row r="64" spans="1:21" ht="21.9" customHeight="1" x14ac:dyDescent="0.25">
      <c r="A64" s="234" t="s">
        <v>204</v>
      </c>
      <c r="B64" s="313"/>
      <c r="C64" s="344"/>
      <c r="D64" s="292"/>
    </row>
    <row r="65" spans="1:21" ht="21.9" customHeight="1" x14ac:dyDescent="0.25">
      <c r="A65" s="237" t="s">
        <v>503</v>
      </c>
      <c r="B65" s="313"/>
      <c r="C65" s="344"/>
      <c r="D65" s="292"/>
    </row>
    <row r="66" spans="1:21" ht="21.9" customHeight="1" x14ac:dyDescent="0.25">
      <c r="A66" s="235" t="s">
        <v>238</v>
      </c>
      <c r="B66" s="312"/>
      <c r="C66" s="345"/>
      <c r="D66" s="292"/>
    </row>
    <row r="67" spans="1:21" ht="21.9" customHeight="1" x14ac:dyDescent="0.25">
      <c r="A67" s="141" t="s">
        <v>77</v>
      </c>
      <c r="B67" s="212">
        <f>SUM(B62:B66)</f>
        <v>0</v>
      </c>
      <c r="C67" s="143">
        <f>SUM(C62:C66)</f>
        <v>0</v>
      </c>
      <c r="D67" s="291"/>
    </row>
    <row r="68" spans="1:21" ht="15" customHeight="1" x14ac:dyDescent="0.25">
      <c r="A68" s="290" t="s">
        <v>430</v>
      </c>
    </row>
    <row r="69" spans="1:21" s="61" customFormat="1" ht="30" customHeight="1" x14ac:dyDescent="0.25">
      <c r="A69" s="61" t="s">
        <v>505</v>
      </c>
      <c r="B69" s="586" t="s">
        <v>413</v>
      </c>
      <c r="C69" s="586"/>
      <c r="D69" s="586"/>
      <c r="E69" s="455"/>
      <c r="F69" s="455"/>
      <c r="G69" s="455"/>
      <c r="H69" s="462"/>
      <c r="I69" s="462"/>
      <c r="J69" s="462"/>
      <c r="K69" s="462"/>
      <c r="L69" s="462"/>
      <c r="M69" s="462"/>
      <c r="N69" s="462"/>
      <c r="O69" s="462"/>
      <c r="P69" s="462"/>
      <c r="Q69" s="462"/>
      <c r="R69" s="462"/>
      <c r="S69" s="462"/>
      <c r="T69" s="462"/>
      <c r="U69" s="462"/>
    </row>
    <row r="70" spans="1:21" ht="15" customHeight="1" x14ac:dyDescent="0.25">
      <c r="A70" s="61" t="s">
        <v>519</v>
      </c>
    </row>
    <row r="71" spans="1:21" ht="11.25" customHeight="1" x14ac:dyDescent="0.25"/>
    <row r="72" spans="1:21" ht="15" customHeight="1" x14ac:dyDescent="0.25">
      <c r="A72" s="577" t="s">
        <v>229</v>
      </c>
      <c r="B72" s="578"/>
      <c r="C72" s="578"/>
      <c r="D72" s="579"/>
    </row>
    <row r="73" spans="1:21" ht="15" customHeight="1" x14ac:dyDescent="0.25">
      <c r="A73" s="443" t="s">
        <v>11</v>
      </c>
      <c r="B73" s="580" t="s">
        <v>230</v>
      </c>
      <c r="C73" s="581"/>
      <c r="D73" s="137" t="s">
        <v>231</v>
      </c>
    </row>
    <row r="74" spans="1:21" ht="15" customHeight="1" x14ac:dyDescent="0.25">
      <c r="A74" s="416" t="s">
        <v>429</v>
      </c>
      <c r="B74" s="582"/>
      <c r="C74" s="583"/>
      <c r="D74" s="584" t="s">
        <v>232</v>
      </c>
    </row>
    <row r="75" spans="1:21" ht="24.9" customHeight="1" x14ac:dyDescent="0.25">
      <c r="A75" s="138" t="s">
        <v>504</v>
      </c>
      <c r="B75" s="139" t="s">
        <v>233</v>
      </c>
      <c r="C75" s="142" t="s">
        <v>234</v>
      </c>
      <c r="D75" s="585"/>
    </row>
    <row r="76" spans="1:21" ht="21.9" customHeight="1" x14ac:dyDescent="0.25">
      <c r="A76" s="233" t="s">
        <v>203</v>
      </c>
      <c r="B76" s="311"/>
      <c r="C76" s="343"/>
      <c r="D76" s="292"/>
    </row>
    <row r="77" spans="1:21" ht="21.9" customHeight="1" x14ac:dyDescent="0.25">
      <c r="A77" s="237" t="s">
        <v>438</v>
      </c>
      <c r="B77" s="441"/>
      <c r="C77" s="442"/>
      <c r="D77" s="292"/>
      <c r="E77" s="454"/>
    </row>
    <row r="78" spans="1:21" ht="21.9" customHeight="1" x14ac:dyDescent="0.25">
      <c r="A78" s="234" t="s">
        <v>204</v>
      </c>
      <c r="B78" s="313"/>
      <c r="C78" s="344"/>
      <c r="D78" s="292"/>
    </row>
    <row r="79" spans="1:21" ht="21.9" customHeight="1" x14ac:dyDescent="0.25">
      <c r="A79" s="237" t="s">
        <v>503</v>
      </c>
      <c r="B79" s="313"/>
      <c r="C79" s="344"/>
      <c r="D79" s="292"/>
    </row>
    <row r="80" spans="1:21" ht="21.9" customHeight="1" x14ac:dyDescent="0.25">
      <c r="A80" s="235" t="s">
        <v>238</v>
      </c>
      <c r="B80" s="312"/>
      <c r="C80" s="345"/>
      <c r="D80" s="292"/>
    </row>
    <row r="81" spans="1:21" ht="21.9" customHeight="1" x14ac:dyDescent="0.25">
      <c r="A81" s="443" t="s">
        <v>77</v>
      </c>
      <c r="B81" s="212">
        <f>SUM(B76:B80)</f>
        <v>0</v>
      </c>
      <c r="C81" s="143">
        <f>SUM(C76:C80)</f>
        <v>0</v>
      </c>
      <c r="D81" s="291"/>
    </row>
    <row r="82" spans="1:21" ht="15" customHeight="1" x14ac:dyDescent="0.25">
      <c r="A82" s="290" t="s">
        <v>430</v>
      </c>
    </row>
    <row r="83" spans="1:21" s="61" customFormat="1" ht="30" customHeight="1" x14ac:dyDescent="0.25">
      <c r="A83" s="61" t="s">
        <v>505</v>
      </c>
      <c r="B83" s="586" t="s">
        <v>413</v>
      </c>
      <c r="C83" s="586"/>
      <c r="D83" s="586"/>
      <c r="E83" s="455"/>
      <c r="F83" s="455"/>
      <c r="G83" s="455"/>
      <c r="H83" s="462"/>
      <c r="I83" s="462"/>
      <c r="J83" s="462"/>
      <c r="K83" s="462"/>
      <c r="L83" s="462"/>
      <c r="M83" s="462"/>
      <c r="N83" s="462"/>
      <c r="O83" s="462"/>
      <c r="P83" s="462"/>
      <c r="Q83" s="462"/>
      <c r="R83" s="462"/>
      <c r="S83" s="462"/>
      <c r="T83" s="462"/>
      <c r="U83" s="462"/>
    </row>
    <row r="84" spans="1:21" ht="15" customHeight="1" x14ac:dyDescent="0.25">
      <c r="A84" s="61" t="s">
        <v>519</v>
      </c>
    </row>
    <row r="85" spans="1:21" ht="12" customHeight="1" x14ac:dyDescent="0.25"/>
    <row r="86" spans="1:21" ht="15" customHeight="1" x14ac:dyDescent="0.25">
      <c r="A86" s="577" t="s">
        <v>229</v>
      </c>
      <c r="B86" s="578"/>
      <c r="C86" s="578"/>
      <c r="D86" s="579"/>
    </row>
    <row r="87" spans="1:21" ht="15" customHeight="1" x14ac:dyDescent="0.25">
      <c r="A87" s="443" t="s">
        <v>11</v>
      </c>
      <c r="B87" s="580" t="s">
        <v>230</v>
      </c>
      <c r="C87" s="581"/>
      <c r="D87" s="137" t="s">
        <v>231</v>
      </c>
    </row>
    <row r="88" spans="1:21" ht="15" customHeight="1" x14ac:dyDescent="0.25">
      <c r="A88" s="416" t="s">
        <v>429</v>
      </c>
      <c r="B88" s="582"/>
      <c r="C88" s="583"/>
      <c r="D88" s="584" t="s">
        <v>232</v>
      </c>
    </row>
    <row r="89" spans="1:21" ht="24.9" customHeight="1" x14ac:dyDescent="0.25">
      <c r="A89" s="138" t="s">
        <v>504</v>
      </c>
      <c r="B89" s="139" t="s">
        <v>233</v>
      </c>
      <c r="C89" s="142" t="s">
        <v>234</v>
      </c>
      <c r="D89" s="585"/>
    </row>
    <row r="90" spans="1:21" ht="21.9" customHeight="1" x14ac:dyDescent="0.25">
      <c r="A90" s="233" t="s">
        <v>203</v>
      </c>
      <c r="B90" s="311"/>
      <c r="C90" s="343"/>
      <c r="D90" s="292"/>
    </row>
    <row r="91" spans="1:21" ht="21.9" customHeight="1" x14ac:dyDescent="0.25">
      <c r="A91" s="237" t="s">
        <v>438</v>
      </c>
      <c r="B91" s="441"/>
      <c r="C91" s="442"/>
      <c r="D91" s="292"/>
      <c r="E91" s="454"/>
    </row>
    <row r="92" spans="1:21" ht="21.9" customHeight="1" x14ac:dyDescent="0.25">
      <c r="A92" s="234" t="s">
        <v>204</v>
      </c>
      <c r="B92" s="313"/>
      <c r="C92" s="344"/>
      <c r="D92" s="292"/>
    </row>
    <row r="93" spans="1:21" ht="21.9" customHeight="1" x14ac:dyDescent="0.25">
      <c r="A93" s="237" t="s">
        <v>503</v>
      </c>
      <c r="B93" s="313"/>
      <c r="C93" s="344"/>
      <c r="D93" s="292"/>
    </row>
    <row r="94" spans="1:21" ht="21.9" customHeight="1" x14ac:dyDescent="0.25">
      <c r="A94" s="235" t="s">
        <v>238</v>
      </c>
      <c r="B94" s="312"/>
      <c r="C94" s="345"/>
      <c r="D94" s="292"/>
    </row>
    <row r="95" spans="1:21" ht="21.9" customHeight="1" x14ac:dyDescent="0.25">
      <c r="A95" s="443" t="s">
        <v>77</v>
      </c>
      <c r="B95" s="212">
        <f>SUM(B90:B94)</f>
        <v>0</v>
      </c>
      <c r="C95" s="143">
        <f>SUM(C90:C94)</f>
        <v>0</v>
      </c>
      <c r="D95" s="291"/>
    </row>
    <row r="96" spans="1:21" ht="15" customHeight="1" x14ac:dyDescent="0.25">
      <c r="A96" s="290" t="s">
        <v>430</v>
      </c>
    </row>
    <row r="97" spans="1:21" s="61" customFormat="1" ht="30" customHeight="1" x14ac:dyDescent="0.25">
      <c r="A97" s="61" t="s">
        <v>505</v>
      </c>
      <c r="B97" s="586" t="s">
        <v>413</v>
      </c>
      <c r="C97" s="586"/>
      <c r="D97" s="586"/>
      <c r="E97" s="455"/>
      <c r="F97" s="455"/>
      <c r="G97" s="455"/>
      <c r="H97" s="462"/>
      <c r="I97" s="462"/>
      <c r="J97" s="462"/>
      <c r="K97" s="462"/>
      <c r="L97" s="462"/>
      <c r="M97" s="462"/>
      <c r="N97" s="462"/>
      <c r="O97" s="462"/>
      <c r="P97" s="462"/>
      <c r="Q97" s="462"/>
      <c r="R97" s="462"/>
      <c r="S97" s="462"/>
      <c r="T97" s="462"/>
      <c r="U97" s="462"/>
    </row>
    <row r="98" spans="1:21" ht="15" customHeight="1" x14ac:dyDescent="0.25">
      <c r="A98" s="61" t="s">
        <v>519</v>
      </c>
    </row>
    <row r="99" spans="1:21" ht="12" customHeight="1" x14ac:dyDescent="0.25"/>
    <row r="100" spans="1:21" ht="15" customHeight="1" x14ac:dyDescent="0.25">
      <c r="A100" s="577" t="s">
        <v>229</v>
      </c>
      <c r="B100" s="578"/>
      <c r="C100" s="578"/>
      <c r="D100" s="579"/>
    </row>
    <row r="101" spans="1:21" ht="15" customHeight="1" x14ac:dyDescent="0.25">
      <c r="A101" s="443" t="s">
        <v>11</v>
      </c>
      <c r="B101" s="580" t="s">
        <v>230</v>
      </c>
      <c r="C101" s="581"/>
      <c r="D101" s="137" t="s">
        <v>231</v>
      </c>
    </row>
    <row r="102" spans="1:21" ht="15" customHeight="1" x14ac:dyDescent="0.25">
      <c r="A102" s="416" t="s">
        <v>429</v>
      </c>
      <c r="B102" s="582"/>
      <c r="C102" s="583"/>
      <c r="D102" s="584" t="s">
        <v>232</v>
      </c>
    </row>
    <row r="103" spans="1:21" ht="24.9" customHeight="1" x14ac:dyDescent="0.25">
      <c r="A103" s="138" t="s">
        <v>504</v>
      </c>
      <c r="B103" s="139" t="s">
        <v>233</v>
      </c>
      <c r="C103" s="142" t="s">
        <v>234</v>
      </c>
      <c r="D103" s="585"/>
    </row>
    <row r="104" spans="1:21" ht="21.9" customHeight="1" x14ac:dyDescent="0.25">
      <c r="A104" s="233" t="s">
        <v>203</v>
      </c>
      <c r="B104" s="311"/>
      <c r="C104" s="343"/>
      <c r="D104" s="292"/>
    </row>
    <row r="105" spans="1:21" ht="21.9" customHeight="1" x14ac:dyDescent="0.25">
      <c r="A105" s="237" t="s">
        <v>438</v>
      </c>
      <c r="B105" s="441"/>
      <c r="C105" s="442"/>
      <c r="D105" s="292"/>
      <c r="E105" s="454"/>
    </row>
    <row r="106" spans="1:21" ht="21.9" customHeight="1" x14ac:dyDescent="0.25">
      <c r="A106" s="234" t="s">
        <v>204</v>
      </c>
      <c r="B106" s="313"/>
      <c r="C106" s="344"/>
      <c r="D106" s="292"/>
    </row>
    <row r="107" spans="1:21" ht="21.9" customHeight="1" x14ac:dyDescent="0.25">
      <c r="A107" s="237" t="s">
        <v>503</v>
      </c>
      <c r="B107" s="313"/>
      <c r="C107" s="344"/>
      <c r="D107" s="292"/>
    </row>
    <row r="108" spans="1:21" ht="21.9" customHeight="1" x14ac:dyDescent="0.25">
      <c r="A108" s="235" t="s">
        <v>238</v>
      </c>
      <c r="B108" s="312"/>
      <c r="C108" s="345"/>
      <c r="D108" s="292"/>
    </row>
    <row r="109" spans="1:21" ht="21.9" customHeight="1" x14ac:dyDescent="0.25">
      <c r="A109" s="443" t="s">
        <v>77</v>
      </c>
      <c r="B109" s="212">
        <f>SUM(B104:B108)</f>
        <v>0</v>
      </c>
      <c r="C109" s="143">
        <f>SUM(C104:C108)</f>
        <v>0</v>
      </c>
      <c r="D109" s="291"/>
    </row>
    <row r="110" spans="1:21" ht="15" customHeight="1" x14ac:dyDescent="0.25">
      <c r="A110" s="290" t="s">
        <v>430</v>
      </c>
    </row>
    <row r="111" spans="1:21" s="61" customFormat="1" ht="30" customHeight="1" x14ac:dyDescent="0.25">
      <c r="A111" s="61" t="s">
        <v>505</v>
      </c>
      <c r="B111" s="586" t="s">
        <v>413</v>
      </c>
      <c r="C111" s="586"/>
      <c r="D111" s="586"/>
      <c r="E111" s="455"/>
      <c r="F111" s="455"/>
      <c r="G111" s="455"/>
      <c r="H111" s="462"/>
      <c r="I111" s="462"/>
      <c r="J111" s="462"/>
      <c r="K111" s="462"/>
      <c r="L111" s="462"/>
      <c r="M111" s="462"/>
      <c r="N111" s="462"/>
      <c r="O111" s="462"/>
      <c r="P111" s="462"/>
      <c r="Q111" s="462"/>
      <c r="R111" s="462"/>
      <c r="S111" s="462"/>
      <c r="T111" s="462"/>
      <c r="U111" s="462"/>
    </row>
    <row r="112" spans="1:21" ht="15" customHeight="1" x14ac:dyDescent="0.25">
      <c r="A112" s="61" t="s">
        <v>519</v>
      </c>
    </row>
    <row r="113" spans="1:21" ht="12" customHeight="1" x14ac:dyDescent="0.25"/>
    <row r="114" spans="1:21" ht="15" customHeight="1" x14ac:dyDescent="0.25">
      <c r="A114" s="577" t="s">
        <v>229</v>
      </c>
      <c r="B114" s="578"/>
      <c r="C114" s="578"/>
      <c r="D114" s="579"/>
    </row>
    <row r="115" spans="1:21" ht="15" customHeight="1" x14ac:dyDescent="0.25">
      <c r="A115" s="443" t="s">
        <v>11</v>
      </c>
      <c r="B115" s="580" t="s">
        <v>230</v>
      </c>
      <c r="C115" s="581"/>
      <c r="D115" s="137" t="s">
        <v>231</v>
      </c>
    </row>
    <row r="116" spans="1:21" ht="15" customHeight="1" x14ac:dyDescent="0.25">
      <c r="A116" s="416" t="s">
        <v>429</v>
      </c>
      <c r="B116" s="582"/>
      <c r="C116" s="583"/>
      <c r="D116" s="584" t="s">
        <v>232</v>
      </c>
    </row>
    <row r="117" spans="1:21" ht="24.9" customHeight="1" x14ac:dyDescent="0.25">
      <c r="A117" s="138" t="s">
        <v>504</v>
      </c>
      <c r="B117" s="139" t="s">
        <v>233</v>
      </c>
      <c r="C117" s="142" t="s">
        <v>234</v>
      </c>
      <c r="D117" s="585"/>
    </row>
    <row r="118" spans="1:21" ht="21.9" customHeight="1" x14ac:dyDescent="0.25">
      <c r="A118" s="233" t="s">
        <v>203</v>
      </c>
      <c r="B118" s="311"/>
      <c r="C118" s="343"/>
      <c r="D118" s="292"/>
    </row>
    <row r="119" spans="1:21" ht="21.9" customHeight="1" x14ac:dyDescent="0.25">
      <c r="A119" s="237" t="s">
        <v>438</v>
      </c>
      <c r="B119" s="441"/>
      <c r="C119" s="442"/>
      <c r="D119" s="292"/>
      <c r="E119" s="454"/>
    </row>
    <row r="120" spans="1:21" ht="21.9" customHeight="1" x14ac:dyDescent="0.25">
      <c r="A120" s="234" t="s">
        <v>204</v>
      </c>
      <c r="B120" s="313"/>
      <c r="C120" s="344"/>
      <c r="D120" s="292"/>
    </row>
    <row r="121" spans="1:21" ht="21.9" customHeight="1" x14ac:dyDescent="0.25">
      <c r="A121" s="237" t="s">
        <v>503</v>
      </c>
      <c r="B121" s="313"/>
      <c r="C121" s="344"/>
      <c r="D121" s="292"/>
    </row>
    <row r="122" spans="1:21" ht="21.9" customHeight="1" x14ac:dyDescent="0.25">
      <c r="A122" s="235" t="s">
        <v>238</v>
      </c>
      <c r="B122" s="312"/>
      <c r="C122" s="345"/>
      <c r="D122" s="292"/>
    </row>
    <row r="123" spans="1:21" ht="21.9" customHeight="1" x14ac:dyDescent="0.25">
      <c r="A123" s="443" t="s">
        <v>77</v>
      </c>
      <c r="B123" s="212">
        <f>SUM(B118:B122)</f>
        <v>0</v>
      </c>
      <c r="C123" s="143">
        <f>SUM(C118:C122)</f>
        <v>0</v>
      </c>
      <c r="D123" s="291"/>
    </row>
    <row r="124" spans="1:21" ht="15" customHeight="1" x14ac:dyDescent="0.25">
      <c r="A124" s="290" t="s">
        <v>430</v>
      </c>
    </row>
    <row r="125" spans="1:21" s="61" customFormat="1" ht="30" customHeight="1" x14ac:dyDescent="0.25">
      <c r="A125" s="61" t="s">
        <v>505</v>
      </c>
      <c r="B125" s="586" t="s">
        <v>413</v>
      </c>
      <c r="C125" s="586"/>
      <c r="D125" s="586"/>
      <c r="E125" s="455"/>
      <c r="F125" s="455"/>
      <c r="G125" s="455"/>
      <c r="H125" s="462"/>
      <c r="I125" s="462"/>
      <c r="J125" s="462"/>
      <c r="K125" s="462"/>
      <c r="L125" s="462"/>
      <c r="M125" s="462"/>
      <c r="N125" s="462"/>
      <c r="O125" s="462"/>
      <c r="P125" s="462"/>
      <c r="Q125" s="462"/>
      <c r="R125" s="462"/>
      <c r="S125" s="462"/>
      <c r="T125" s="462"/>
      <c r="U125" s="462"/>
    </row>
    <row r="126" spans="1:21" ht="15" customHeight="1" x14ac:dyDescent="0.25">
      <c r="A126" s="61" t="s">
        <v>519</v>
      </c>
    </row>
    <row r="127" spans="1:21" ht="11.25" customHeight="1" x14ac:dyDescent="0.25"/>
    <row r="128" spans="1:21" ht="15" customHeight="1" x14ac:dyDescent="0.25">
      <c r="A128" s="577" t="s">
        <v>229</v>
      </c>
      <c r="B128" s="578"/>
      <c r="C128" s="578"/>
      <c r="D128" s="579"/>
    </row>
    <row r="129" spans="1:21" ht="15" customHeight="1" x14ac:dyDescent="0.25">
      <c r="A129" s="443" t="s">
        <v>11</v>
      </c>
      <c r="B129" s="580" t="s">
        <v>230</v>
      </c>
      <c r="C129" s="581"/>
      <c r="D129" s="137" t="s">
        <v>231</v>
      </c>
    </row>
    <row r="130" spans="1:21" ht="15" customHeight="1" x14ac:dyDescent="0.25">
      <c r="A130" s="416" t="s">
        <v>429</v>
      </c>
      <c r="B130" s="582"/>
      <c r="C130" s="583"/>
      <c r="D130" s="584" t="s">
        <v>232</v>
      </c>
    </row>
    <row r="131" spans="1:21" ht="24.9" customHeight="1" x14ac:dyDescent="0.25">
      <c r="A131" s="138" t="s">
        <v>504</v>
      </c>
      <c r="B131" s="139" t="s">
        <v>233</v>
      </c>
      <c r="C131" s="142" t="s">
        <v>234</v>
      </c>
      <c r="D131" s="585"/>
    </row>
    <row r="132" spans="1:21" ht="21.9" customHeight="1" x14ac:dyDescent="0.25">
      <c r="A132" s="233" t="s">
        <v>203</v>
      </c>
      <c r="B132" s="311"/>
      <c r="C132" s="343"/>
      <c r="D132" s="292"/>
    </row>
    <row r="133" spans="1:21" ht="21.9" customHeight="1" x14ac:dyDescent="0.25">
      <c r="A133" s="237" t="s">
        <v>438</v>
      </c>
      <c r="B133" s="441"/>
      <c r="C133" s="442"/>
      <c r="D133" s="292"/>
      <c r="E133" s="454"/>
    </row>
    <row r="134" spans="1:21" ht="21.9" customHeight="1" x14ac:dyDescent="0.25">
      <c r="A134" s="234" t="s">
        <v>204</v>
      </c>
      <c r="B134" s="313"/>
      <c r="C134" s="344"/>
      <c r="D134" s="292"/>
    </row>
    <row r="135" spans="1:21" ht="21.9" customHeight="1" x14ac:dyDescent="0.25">
      <c r="A135" s="237" t="s">
        <v>503</v>
      </c>
      <c r="B135" s="313"/>
      <c r="C135" s="344"/>
      <c r="D135" s="292"/>
    </row>
    <row r="136" spans="1:21" ht="21.9" customHeight="1" x14ac:dyDescent="0.25">
      <c r="A136" s="235" t="s">
        <v>238</v>
      </c>
      <c r="B136" s="312"/>
      <c r="C136" s="345"/>
      <c r="D136" s="292"/>
    </row>
    <row r="137" spans="1:21" ht="21.9" customHeight="1" x14ac:dyDescent="0.25">
      <c r="A137" s="443" t="s">
        <v>77</v>
      </c>
      <c r="B137" s="212">
        <f>SUM(B132:B136)</f>
        <v>0</v>
      </c>
      <c r="C137" s="143">
        <f>SUM(C132:C136)</f>
        <v>0</v>
      </c>
      <c r="D137" s="291"/>
    </row>
    <row r="138" spans="1:21" ht="15" customHeight="1" x14ac:dyDescent="0.25">
      <c r="A138" s="290" t="s">
        <v>430</v>
      </c>
    </row>
    <row r="139" spans="1:21" s="61" customFormat="1" ht="30" customHeight="1" x14ac:dyDescent="0.25">
      <c r="A139" s="61" t="s">
        <v>505</v>
      </c>
      <c r="B139" s="586" t="s">
        <v>413</v>
      </c>
      <c r="C139" s="586"/>
      <c r="D139" s="586"/>
      <c r="E139" s="455"/>
      <c r="F139" s="455"/>
      <c r="G139" s="455"/>
      <c r="H139" s="462"/>
      <c r="I139" s="462"/>
      <c r="J139" s="462"/>
      <c r="K139" s="462"/>
      <c r="L139" s="462"/>
      <c r="M139" s="462"/>
      <c r="N139" s="462"/>
      <c r="O139" s="462"/>
      <c r="P139" s="462"/>
      <c r="Q139" s="462"/>
      <c r="R139" s="462"/>
      <c r="S139" s="462"/>
      <c r="T139" s="462"/>
      <c r="U139" s="462"/>
    </row>
    <row r="140" spans="1:21" ht="15" customHeight="1" x14ac:dyDescent="0.25">
      <c r="A140" s="61" t="s">
        <v>519</v>
      </c>
    </row>
    <row r="141" spans="1:21" ht="12" customHeight="1" x14ac:dyDescent="0.25"/>
    <row r="142" spans="1:21" ht="15" customHeight="1" x14ac:dyDescent="0.25">
      <c r="A142" s="577" t="s">
        <v>229</v>
      </c>
      <c r="B142" s="578"/>
      <c r="C142" s="578"/>
      <c r="D142" s="579"/>
    </row>
    <row r="143" spans="1:21" ht="15" customHeight="1" x14ac:dyDescent="0.25">
      <c r="A143" s="443" t="s">
        <v>11</v>
      </c>
      <c r="B143" s="580" t="s">
        <v>230</v>
      </c>
      <c r="C143" s="581"/>
      <c r="D143" s="137" t="s">
        <v>231</v>
      </c>
    </row>
    <row r="144" spans="1:21" ht="15" customHeight="1" x14ac:dyDescent="0.25">
      <c r="A144" s="416" t="s">
        <v>429</v>
      </c>
      <c r="B144" s="582"/>
      <c r="C144" s="583"/>
      <c r="D144" s="584" t="s">
        <v>232</v>
      </c>
    </row>
    <row r="145" spans="1:21" ht="24.9" customHeight="1" x14ac:dyDescent="0.25">
      <c r="A145" s="138" t="s">
        <v>504</v>
      </c>
      <c r="B145" s="139" t="s">
        <v>233</v>
      </c>
      <c r="C145" s="142" t="s">
        <v>234</v>
      </c>
      <c r="D145" s="585"/>
    </row>
    <row r="146" spans="1:21" ht="21.9" customHeight="1" x14ac:dyDescent="0.25">
      <c r="A146" s="233" t="s">
        <v>203</v>
      </c>
      <c r="B146" s="311"/>
      <c r="C146" s="343"/>
      <c r="D146" s="292"/>
    </row>
    <row r="147" spans="1:21" ht="21.9" customHeight="1" x14ac:dyDescent="0.25">
      <c r="A147" s="237" t="s">
        <v>438</v>
      </c>
      <c r="B147" s="441"/>
      <c r="C147" s="442"/>
      <c r="D147" s="292"/>
      <c r="E147" s="454"/>
    </row>
    <row r="148" spans="1:21" ht="21.9" customHeight="1" x14ac:dyDescent="0.25">
      <c r="A148" s="234" t="s">
        <v>204</v>
      </c>
      <c r="B148" s="313"/>
      <c r="C148" s="344"/>
      <c r="D148" s="292"/>
    </row>
    <row r="149" spans="1:21" ht="21.9" customHeight="1" x14ac:dyDescent="0.25">
      <c r="A149" s="237" t="s">
        <v>503</v>
      </c>
      <c r="B149" s="313"/>
      <c r="C149" s="344"/>
      <c r="D149" s="292"/>
    </row>
    <row r="150" spans="1:21" ht="21.9" customHeight="1" x14ac:dyDescent="0.25">
      <c r="A150" s="235" t="s">
        <v>238</v>
      </c>
      <c r="B150" s="312"/>
      <c r="C150" s="345"/>
      <c r="D150" s="292"/>
    </row>
    <row r="151" spans="1:21" ht="21.9" customHeight="1" x14ac:dyDescent="0.25">
      <c r="A151" s="443" t="s">
        <v>77</v>
      </c>
      <c r="B151" s="212">
        <f>SUM(B146:B150)</f>
        <v>0</v>
      </c>
      <c r="C151" s="143">
        <f>SUM(C146:C150)</f>
        <v>0</v>
      </c>
      <c r="D151" s="291"/>
    </row>
    <row r="152" spans="1:21" ht="15" customHeight="1" x14ac:dyDescent="0.25">
      <c r="A152" s="290" t="s">
        <v>430</v>
      </c>
    </row>
    <row r="153" spans="1:21" s="61" customFormat="1" ht="30" customHeight="1" x14ac:dyDescent="0.25">
      <c r="A153" s="61" t="s">
        <v>505</v>
      </c>
      <c r="B153" s="586" t="s">
        <v>413</v>
      </c>
      <c r="C153" s="586"/>
      <c r="D153" s="586"/>
      <c r="E153" s="455"/>
      <c r="F153" s="455"/>
      <c r="G153" s="455"/>
      <c r="H153" s="462"/>
      <c r="I153" s="462"/>
      <c r="J153" s="462"/>
      <c r="K153" s="462"/>
      <c r="L153" s="462"/>
      <c r="M153" s="462"/>
      <c r="N153" s="462"/>
      <c r="O153" s="462"/>
      <c r="P153" s="462"/>
      <c r="Q153" s="462"/>
      <c r="R153" s="462"/>
      <c r="S153" s="462"/>
      <c r="T153" s="462"/>
      <c r="U153" s="462"/>
    </row>
    <row r="154" spans="1:21" ht="15" customHeight="1" x14ac:dyDescent="0.25">
      <c r="A154" s="61" t="s">
        <v>519</v>
      </c>
    </row>
    <row r="155" spans="1:21" ht="13.5" customHeight="1" x14ac:dyDescent="0.25"/>
    <row r="156" spans="1:21" ht="15" customHeight="1" x14ac:dyDescent="0.25">
      <c r="A156" s="577" t="s">
        <v>229</v>
      </c>
      <c r="B156" s="578"/>
      <c r="C156" s="578"/>
      <c r="D156" s="579"/>
    </row>
    <row r="157" spans="1:21" ht="15" customHeight="1" x14ac:dyDescent="0.25">
      <c r="A157" s="443" t="s">
        <v>11</v>
      </c>
      <c r="B157" s="580" t="s">
        <v>230</v>
      </c>
      <c r="C157" s="581"/>
      <c r="D157" s="137" t="s">
        <v>231</v>
      </c>
    </row>
    <row r="158" spans="1:21" ht="15" customHeight="1" x14ac:dyDescent="0.25">
      <c r="A158" s="416" t="s">
        <v>429</v>
      </c>
      <c r="B158" s="582"/>
      <c r="C158" s="583"/>
      <c r="D158" s="584" t="s">
        <v>232</v>
      </c>
    </row>
    <row r="159" spans="1:21" ht="24.9" customHeight="1" x14ac:dyDescent="0.25">
      <c r="A159" s="138" t="s">
        <v>504</v>
      </c>
      <c r="B159" s="139" t="s">
        <v>233</v>
      </c>
      <c r="C159" s="142" t="s">
        <v>234</v>
      </c>
      <c r="D159" s="585"/>
    </row>
    <row r="160" spans="1:21" ht="21.9" customHeight="1" x14ac:dyDescent="0.25">
      <c r="A160" s="233" t="s">
        <v>203</v>
      </c>
      <c r="B160" s="311"/>
      <c r="C160" s="343"/>
      <c r="D160" s="292"/>
    </row>
    <row r="161" spans="1:21" ht="21.9" customHeight="1" x14ac:dyDescent="0.25">
      <c r="A161" s="237" t="s">
        <v>438</v>
      </c>
      <c r="B161" s="441"/>
      <c r="C161" s="442"/>
      <c r="D161" s="292"/>
      <c r="E161" s="454"/>
    </row>
    <row r="162" spans="1:21" ht="21.9" customHeight="1" x14ac:dyDescent="0.25">
      <c r="A162" s="234" t="s">
        <v>204</v>
      </c>
      <c r="B162" s="313"/>
      <c r="C162" s="344"/>
      <c r="D162" s="292"/>
    </row>
    <row r="163" spans="1:21" ht="21.9" customHeight="1" x14ac:dyDescent="0.25">
      <c r="A163" s="237" t="s">
        <v>503</v>
      </c>
      <c r="B163" s="313"/>
      <c r="C163" s="344"/>
      <c r="D163" s="292"/>
    </row>
    <row r="164" spans="1:21" ht="21.9" customHeight="1" x14ac:dyDescent="0.25">
      <c r="A164" s="235" t="s">
        <v>238</v>
      </c>
      <c r="B164" s="312"/>
      <c r="C164" s="345"/>
      <c r="D164" s="292"/>
    </row>
    <row r="165" spans="1:21" ht="21.9" customHeight="1" x14ac:dyDescent="0.25">
      <c r="A165" s="443" t="s">
        <v>77</v>
      </c>
      <c r="B165" s="212">
        <f>SUM(B160:B164)</f>
        <v>0</v>
      </c>
      <c r="C165" s="143">
        <f>SUM(C160:C164)</f>
        <v>0</v>
      </c>
      <c r="D165" s="291"/>
    </row>
    <row r="166" spans="1:21" ht="15" customHeight="1" x14ac:dyDescent="0.25">
      <c r="A166" s="290" t="s">
        <v>430</v>
      </c>
    </row>
    <row r="167" spans="1:21" s="61" customFormat="1" ht="30" customHeight="1" x14ac:dyDescent="0.25">
      <c r="A167" s="61" t="s">
        <v>505</v>
      </c>
      <c r="B167" s="586" t="s">
        <v>413</v>
      </c>
      <c r="C167" s="586"/>
      <c r="D167" s="586"/>
      <c r="E167" s="455"/>
      <c r="F167" s="455"/>
      <c r="G167" s="455"/>
      <c r="H167" s="462"/>
      <c r="I167" s="462"/>
      <c r="J167" s="462"/>
      <c r="K167" s="462"/>
      <c r="L167" s="462"/>
      <c r="M167" s="462"/>
      <c r="N167" s="462"/>
      <c r="O167" s="462"/>
      <c r="P167" s="462"/>
      <c r="Q167" s="462"/>
      <c r="R167" s="462"/>
      <c r="S167" s="462"/>
      <c r="T167" s="462"/>
      <c r="U167" s="462"/>
    </row>
    <row r="168" spans="1:21" ht="15" customHeight="1" x14ac:dyDescent="0.25">
      <c r="A168" s="61" t="s">
        <v>519</v>
      </c>
    </row>
    <row r="169" spans="1:21" ht="12.75" customHeight="1" x14ac:dyDescent="0.25"/>
    <row r="170" spans="1:21" ht="15" customHeight="1" x14ac:dyDescent="0.25">
      <c r="A170" s="577" t="s">
        <v>229</v>
      </c>
      <c r="B170" s="578"/>
      <c r="C170" s="578"/>
      <c r="D170" s="579"/>
    </row>
    <row r="171" spans="1:21" ht="15" customHeight="1" x14ac:dyDescent="0.25">
      <c r="A171" s="443" t="s">
        <v>11</v>
      </c>
      <c r="B171" s="580" t="s">
        <v>230</v>
      </c>
      <c r="C171" s="581"/>
      <c r="D171" s="137" t="s">
        <v>231</v>
      </c>
    </row>
    <row r="172" spans="1:21" ht="15" customHeight="1" x14ac:dyDescent="0.25">
      <c r="A172" s="416" t="s">
        <v>429</v>
      </c>
      <c r="B172" s="582"/>
      <c r="C172" s="583"/>
      <c r="D172" s="584" t="s">
        <v>232</v>
      </c>
    </row>
    <row r="173" spans="1:21" ht="24.9" customHeight="1" x14ac:dyDescent="0.25">
      <c r="A173" s="138" t="s">
        <v>504</v>
      </c>
      <c r="B173" s="139" t="s">
        <v>233</v>
      </c>
      <c r="C173" s="142" t="s">
        <v>234</v>
      </c>
      <c r="D173" s="585"/>
    </row>
    <row r="174" spans="1:21" ht="21.9" customHeight="1" x14ac:dyDescent="0.25">
      <c r="A174" s="233" t="s">
        <v>203</v>
      </c>
      <c r="B174" s="311"/>
      <c r="C174" s="343"/>
      <c r="D174" s="292"/>
    </row>
    <row r="175" spans="1:21" ht="21.9" customHeight="1" x14ac:dyDescent="0.25">
      <c r="A175" s="237" t="s">
        <v>438</v>
      </c>
      <c r="B175" s="441"/>
      <c r="C175" s="442"/>
      <c r="D175" s="292"/>
      <c r="E175" s="454"/>
    </row>
    <row r="176" spans="1:21" ht="21.9" customHeight="1" x14ac:dyDescent="0.25">
      <c r="A176" s="234" t="s">
        <v>204</v>
      </c>
      <c r="B176" s="313"/>
      <c r="C176" s="344"/>
      <c r="D176" s="292"/>
    </row>
    <row r="177" spans="1:21" ht="21.9" customHeight="1" x14ac:dyDescent="0.25">
      <c r="A177" s="237" t="s">
        <v>503</v>
      </c>
      <c r="B177" s="313"/>
      <c r="C177" s="344"/>
      <c r="D177" s="292"/>
    </row>
    <row r="178" spans="1:21" ht="21.9" customHeight="1" x14ac:dyDescent="0.25">
      <c r="A178" s="235" t="s">
        <v>238</v>
      </c>
      <c r="B178" s="312"/>
      <c r="C178" s="345"/>
      <c r="D178" s="292"/>
    </row>
    <row r="179" spans="1:21" ht="21.9" customHeight="1" x14ac:dyDescent="0.25">
      <c r="A179" s="443" t="s">
        <v>77</v>
      </c>
      <c r="B179" s="212">
        <f>SUM(B174:B178)</f>
        <v>0</v>
      </c>
      <c r="C179" s="143">
        <f>SUM(C174:C178)</f>
        <v>0</v>
      </c>
      <c r="D179" s="291"/>
    </row>
    <row r="180" spans="1:21" ht="15" customHeight="1" x14ac:dyDescent="0.25">
      <c r="A180" s="290" t="s">
        <v>430</v>
      </c>
    </row>
    <row r="181" spans="1:21" s="61" customFormat="1" ht="30" customHeight="1" x14ac:dyDescent="0.25">
      <c r="A181" s="61" t="s">
        <v>505</v>
      </c>
      <c r="B181" s="586" t="s">
        <v>413</v>
      </c>
      <c r="C181" s="586"/>
      <c r="D181" s="586"/>
      <c r="E181" s="455"/>
      <c r="F181" s="455"/>
      <c r="G181" s="455"/>
      <c r="H181" s="462"/>
      <c r="I181" s="462"/>
      <c r="J181" s="462"/>
      <c r="K181" s="462"/>
      <c r="L181" s="462"/>
      <c r="M181" s="462"/>
      <c r="N181" s="462"/>
      <c r="O181" s="462"/>
      <c r="P181" s="462"/>
      <c r="Q181" s="462"/>
      <c r="R181" s="462"/>
      <c r="S181" s="462"/>
      <c r="T181" s="462"/>
      <c r="U181" s="462"/>
    </row>
    <row r="182" spans="1:21" ht="15" customHeight="1" x14ac:dyDescent="0.25">
      <c r="A182" s="61" t="s">
        <v>519</v>
      </c>
    </row>
    <row r="183" spans="1:21" s="461" customFormat="1" x14ac:dyDescent="0.25">
      <c r="E183" s="453"/>
      <c r="F183" s="453"/>
      <c r="G183" s="453"/>
    </row>
    <row r="184" spans="1:21" ht="15" customHeight="1" x14ac:dyDescent="0.25">
      <c r="A184" s="577" t="s">
        <v>229</v>
      </c>
      <c r="B184" s="578"/>
      <c r="C184" s="578"/>
      <c r="D184" s="579"/>
    </row>
    <row r="185" spans="1:21" ht="15" customHeight="1" x14ac:dyDescent="0.25">
      <c r="A185" s="463" t="s">
        <v>11</v>
      </c>
      <c r="B185" s="580" t="s">
        <v>230</v>
      </c>
      <c r="C185" s="581"/>
      <c r="D185" s="137" t="s">
        <v>231</v>
      </c>
    </row>
    <row r="186" spans="1:21" ht="15" customHeight="1" x14ac:dyDescent="0.25">
      <c r="A186" s="416" t="s">
        <v>429</v>
      </c>
      <c r="B186" s="582"/>
      <c r="C186" s="583"/>
      <c r="D186" s="584" t="s">
        <v>232</v>
      </c>
    </row>
    <row r="187" spans="1:21" ht="24.9" customHeight="1" x14ac:dyDescent="0.25">
      <c r="A187" s="138" t="s">
        <v>504</v>
      </c>
      <c r="B187" s="139" t="s">
        <v>233</v>
      </c>
      <c r="C187" s="142" t="s">
        <v>234</v>
      </c>
      <c r="D187" s="585"/>
    </row>
    <row r="188" spans="1:21" ht="21.9" customHeight="1" x14ac:dyDescent="0.25">
      <c r="A188" s="233" t="s">
        <v>203</v>
      </c>
      <c r="B188" s="311"/>
      <c r="C188" s="343"/>
      <c r="D188" s="292"/>
    </row>
    <row r="189" spans="1:21" ht="21.9" customHeight="1" x14ac:dyDescent="0.25">
      <c r="A189" s="237" t="s">
        <v>438</v>
      </c>
      <c r="B189" s="441"/>
      <c r="C189" s="442"/>
      <c r="D189" s="292"/>
      <c r="E189" s="454"/>
    </row>
    <row r="190" spans="1:21" ht="21.9" customHeight="1" x14ac:dyDescent="0.25">
      <c r="A190" s="234" t="s">
        <v>204</v>
      </c>
      <c r="B190" s="313"/>
      <c r="C190" s="344"/>
      <c r="D190" s="292"/>
    </row>
    <row r="191" spans="1:21" ht="21.9" customHeight="1" x14ac:dyDescent="0.25">
      <c r="A191" s="237" t="s">
        <v>503</v>
      </c>
      <c r="B191" s="313"/>
      <c r="C191" s="344"/>
      <c r="D191" s="292"/>
    </row>
    <row r="192" spans="1:21" ht="21.9" customHeight="1" x14ac:dyDescent="0.25">
      <c r="A192" s="235" t="s">
        <v>238</v>
      </c>
      <c r="B192" s="312"/>
      <c r="C192" s="345"/>
      <c r="D192" s="292"/>
    </row>
    <row r="193" spans="1:21" ht="21.9" customHeight="1" x14ac:dyDescent="0.25">
      <c r="A193" s="463" t="s">
        <v>77</v>
      </c>
      <c r="B193" s="212">
        <f>SUM(B188:B192)</f>
        <v>0</v>
      </c>
      <c r="C193" s="143">
        <f>SUM(C188:C192)</f>
        <v>0</v>
      </c>
      <c r="D193" s="291"/>
    </row>
    <row r="194" spans="1:21" ht="15" customHeight="1" x14ac:dyDescent="0.25">
      <c r="A194" s="290" t="s">
        <v>430</v>
      </c>
    </row>
    <row r="195" spans="1:21" s="61" customFormat="1" ht="30" customHeight="1" x14ac:dyDescent="0.25">
      <c r="A195" s="61" t="s">
        <v>505</v>
      </c>
      <c r="B195" s="586" t="s">
        <v>413</v>
      </c>
      <c r="C195" s="586"/>
      <c r="D195" s="586"/>
      <c r="E195" s="455"/>
      <c r="F195" s="455"/>
      <c r="G195" s="455"/>
      <c r="H195" s="462"/>
      <c r="I195" s="462"/>
      <c r="J195" s="462"/>
      <c r="K195" s="462"/>
      <c r="L195" s="462"/>
      <c r="M195" s="462"/>
      <c r="N195" s="462"/>
      <c r="O195" s="462"/>
      <c r="P195" s="462"/>
      <c r="Q195" s="462"/>
      <c r="R195" s="462"/>
      <c r="S195" s="462"/>
      <c r="T195" s="462"/>
      <c r="U195" s="462"/>
    </row>
    <row r="196" spans="1:21" ht="15" customHeight="1" x14ac:dyDescent="0.25">
      <c r="A196" s="61" t="s">
        <v>519</v>
      </c>
    </row>
    <row r="197" spans="1:21" s="461" customFormat="1" x14ac:dyDescent="0.25">
      <c r="E197" s="453"/>
      <c r="F197" s="453"/>
      <c r="G197" s="453"/>
    </row>
    <row r="198" spans="1:21" ht="15" customHeight="1" x14ac:dyDescent="0.25">
      <c r="A198" s="577" t="s">
        <v>229</v>
      </c>
      <c r="B198" s="578"/>
      <c r="C198" s="578"/>
      <c r="D198" s="579"/>
    </row>
    <row r="199" spans="1:21" ht="15" customHeight="1" x14ac:dyDescent="0.25">
      <c r="A199" s="463" t="s">
        <v>11</v>
      </c>
      <c r="B199" s="580" t="s">
        <v>230</v>
      </c>
      <c r="C199" s="581"/>
      <c r="D199" s="137" t="s">
        <v>231</v>
      </c>
    </row>
    <row r="200" spans="1:21" ht="15" customHeight="1" x14ac:dyDescent="0.25">
      <c r="A200" s="416" t="s">
        <v>429</v>
      </c>
      <c r="B200" s="582"/>
      <c r="C200" s="583"/>
      <c r="D200" s="584" t="s">
        <v>232</v>
      </c>
    </row>
    <row r="201" spans="1:21" ht="24.9" customHeight="1" x14ac:dyDescent="0.25">
      <c r="A201" s="138" t="s">
        <v>504</v>
      </c>
      <c r="B201" s="139" t="s">
        <v>233</v>
      </c>
      <c r="C201" s="142" t="s">
        <v>234</v>
      </c>
      <c r="D201" s="585"/>
    </row>
    <row r="202" spans="1:21" ht="21.9" customHeight="1" x14ac:dyDescent="0.25">
      <c r="A202" s="233" t="s">
        <v>203</v>
      </c>
      <c r="B202" s="311"/>
      <c r="C202" s="343"/>
      <c r="D202" s="292"/>
    </row>
    <row r="203" spans="1:21" ht="21.9" customHeight="1" x14ac:dyDescent="0.25">
      <c r="A203" s="237" t="s">
        <v>438</v>
      </c>
      <c r="B203" s="441"/>
      <c r="C203" s="442"/>
      <c r="D203" s="292"/>
      <c r="E203" s="454"/>
    </row>
    <row r="204" spans="1:21" ht="21.9" customHeight="1" x14ac:dyDescent="0.25">
      <c r="A204" s="234" t="s">
        <v>204</v>
      </c>
      <c r="B204" s="313"/>
      <c r="C204" s="344"/>
      <c r="D204" s="292"/>
    </row>
    <row r="205" spans="1:21" ht="21.9" customHeight="1" x14ac:dyDescent="0.25">
      <c r="A205" s="237" t="s">
        <v>503</v>
      </c>
      <c r="B205" s="313"/>
      <c r="C205" s="344"/>
      <c r="D205" s="292"/>
    </row>
    <row r="206" spans="1:21" ht="21.9" customHeight="1" x14ac:dyDescent="0.25">
      <c r="A206" s="235" t="s">
        <v>238</v>
      </c>
      <c r="B206" s="312"/>
      <c r="C206" s="345"/>
      <c r="D206" s="292"/>
    </row>
    <row r="207" spans="1:21" ht="21.9" customHeight="1" x14ac:dyDescent="0.25">
      <c r="A207" s="463" t="s">
        <v>77</v>
      </c>
      <c r="B207" s="212">
        <f>SUM(B202:B206)</f>
        <v>0</v>
      </c>
      <c r="C207" s="143">
        <f>SUM(C202:C206)</f>
        <v>0</v>
      </c>
      <c r="D207" s="291"/>
    </row>
    <row r="208" spans="1:21" ht="15" customHeight="1" x14ac:dyDescent="0.25">
      <c r="A208" s="290" t="s">
        <v>430</v>
      </c>
    </row>
    <row r="209" spans="1:21" s="61" customFormat="1" ht="30" customHeight="1" x14ac:dyDescent="0.25">
      <c r="A209" s="61" t="s">
        <v>505</v>
      </c>
      <c r="B209" s="586" t="s">
        <v>413</v>
      </c>
      <c r="C209" s="586"/>
      <c r="D209" s="586"/>
      <c r="E209" s="455"/>
      <c r="F209" s="455"/>
      <c r="G209" s="455"/>
      <c r="H209" s="462"/>
      <c r="I209" s="462"/>
      <c r="J209" s="462"/>
      <c r="K209" s="462"/>
      <c r="L209" s="462"/>
      <c r="M209" s="462"/>
      <c r="N209" s="462"/>
      <c r="O209" s="462"/>
      <c r="P209" s="462"/>
      <c r="Q209" s="462"/>
      <c r="R209" s="462"/>
      <c r="S209" s="462"/>
      <c r="T209" s="462"/>
      <c r="U209" s="462"/>
    </row>
    <row r="210" spans="1:21" ht="15" customHeight="1" x14ac:dyDescent="0.25">
      <c r="A210" s="61" t="s">
        <v>519</v>
      </c>
    </row>
    <row r="211" spans="1:21" s="461" customFormat="1" x14ac:dyDescent="0.25">
      <c r="E211" s="453"/>
      <c r="F211" s="453"/>
      <c r="G211" s="453"/>
    </row>
    <row r="212" spans="1:21" ht="15" customHeight="1" x14ac:dyDescent="0.25">
      <c r="A212" s="577" t="s">
        <v>229</v>
      </c>
      <c r="B212" s="578"/>
      <c r="C212" s="578"/>
      <c r="D212" s="579"/>
    </row>
    <row r="213" spans="1:21" ht="15" customHeight="1" x14ac:dyDescent="0.25">
      <c r="A213" s="463" t="s">
        <v>11</v>
      </c>
      <c r="B213" s="580" t="s">
        <v>230</v>
      </c>
      <c r="C213" s="581"/>
      <c r="D213" s="137" t="s">
        <v>231</v>
      </c>
    </row>
    <row r="214" spans="1:21" ht="15" customHeight="1" x14ac:dyDescent="0.25">
      <c r="A214" s="416" t="s">
        <v>429</v>
      </c>
      <c r="B214" s="582"/>
      <c r="C214" s="583"/>
      <c r="D214" s="584" t="s">
        <v>232</v>
      </c>
    </row>
    <row r="215" spans="1:21" ht="24.9" customHeight="1" x14ac:dyDescent="0.25">
      <c r="A215" s="138" t="s">
        <v>504</v>
      </c>
      <c r="B215" s="139" t="s">
        <v>233</v>
      </c>
      <c r="C215" s="142" t="s">
        <v>234</v>
      </c>
      <c r="D215" s="585"/>
    </row>
    <row r="216" spans="1:21" ht="21.9" customHeight="1" x14ac:dyDescent="0.25">
      <c r="A216" s="233" t="s">
        <v>203</v>
      </c>
      <c r="B216" s="311"/>
      <c r="C216" s="343"/>
      <c r="D216" s="292"/>
    </row>
    <row r="217" spans="1:21" ht="21.9" customHeight="1" x14ac:dyDescent="0.25">
      <c r="A217" s="237" t="s">
        <v>438</v>
      </c>
      <c r="B217" s="441"/>
      <c r="C217" s="442"/>
      <c r="D217" s="292"/>
      <c r="E217" s="454"/>
    </row>
    <row r="218" spans="1:21" ht="21.9" customHeight="1" x14ac:dyDescent="0.25">
      <c r="A218" s="234" t="s">
        <v>204</v>
      </c>
      <c r="B218" s="313"/>
      <c r="C218" s="344"/>
      <c r="D218" s="292"/>
    </row>
    <row r="219" spans="1:21" ht="21.9" customHeight="1" x14ac:dyDescent="0.25">
      <c r="A219" s="237" t="s">
        <v>503</v>
      </c>
      <c r="B219" s="313"/>
      <c r="C219" s="344"/>
      <c r="D219" s="292"/>
    </row>
    <row r="220" spans="1:21" ht="21.9" customHeight="1" x14ac:dyDescent="0.25">
      <c r="A220" s="235" t="s">
        <v>238</v>
      </c>
      <c r="B220" s="312"/>
      <c r="C220" s="345"/>
      <c r="D220" s="292"/>
    </row>
    <row r="221" spans="1:21" ht="21.9" customHeight="1" x14ac:dyDescent="0.25">
      <c r="A221" s="463" t="s">
        <v>77</v>
      </c>
      <c r="B221" s="212">
        <f>SUM(B216:B220)</f>
        <v>0</v>
      </c>
      <c r="C221" s="143">
        <f>SUM(C216:C220)</f>
        <v>0</v>
      </c>
      <c r="D221" s="291"/>
    </row>
    <row r="222" spans="1:21" ht="15" customHeight="1" x14ac:dyDescent="0.25">
      <c r="A222" s="290" t="s">
        <v>430</v>
      </c>
    </row>
    <row r="223" spans="1:21" s="61" customFormat="1" ht="30" customHeight="1" x14ac:dyDescent="0.25">
      <c r="A223" s="61" t="s">
        <v>505</v>
      </c>
      <c r="B223" s="586" t="s">
        <v>413</v>
      </c>
      <c r="C223" s="586"/>
      <c r="D223" s="586"/>
      <c r="E223" s="455"/>
      <c r="F223" s="455"/>
      <c r="G223" s="455"/>
      <c r="H223" s="462"/>
      <c r="I223" s="462"/>
      <c r="J223" s="462"/>
      <c r="K223" s="462"/>
      <c r="L223" s="462"/>
      <c r="M223" s="462"/>
      <c r="N223" s="462"/>
      <c r="O223" s="462"/>
      <c r="P223" s="462"/>
      <c r="Q223" s="462"/>
      <c r="R223" s="462"/>
      <c r="S223" s="462"/>
      <c r="T223" s="462"/>
      <c r="U223" s="462"/>
    </row>
    <row r="224" spans="1:21" ht="15" customHeight="1" x14ac:dyDescent="0.25">
      <c r="A224" s="61" t="s">
        <v>519</v>
      </c>
    </row>
    <row r="225" spans="1:21" s="461" customFormat="1" x14ac:dyDescent="0.25">
      <c r="E225" s="453"/>
      <c r="F225" s="453"/>
      <c r="G225" s="453"/>
    </row>
    <row r="226" spans="1:21" ht="15" customHeight="1" x14ac:dyDescent="0.25">
      <c r="A226" s="577" t="s">
        <v>229</v>
      </c>
      <c r="B226" s="578"/>
      <c r="C226" s="578"/>
      <c r="D226" s="579"/>
    </row>
    <row r="227" spans="1:21" ht="15" customHeight="1" x14ac:dyDescent="0.25">
      <c r="A227" s="463" t="s">
        <v>11</v>
      </c>
      <c r="B227" s="580" t="s">
        <v>230</v>
      </c>
      <c r="C227" s="581"/>
      <c r="D227" s="137" t="s">
        <v>231</v>
      </c>
    </row>
    <row r="228" spans="1:21" ht="15" customHeight="1" x14ac:dyDescent="0.25">
      <c r="A228" s="416" t="s">
        <v>429</v>
      </c>
      <c r="B228" s="582"/>
      <c r="C228" s="583"/>
      <c r="D228" s="584" t="s">
        <v>232</v>
      </c>
    </row>
    <row r="229" spans="1:21" ht="24.9" customHeight="1" x14ac:dyDescent="0.25">
      <c r="A229" s="138" t="s">
        <v>504</v>
      </c>
      <c r="B229" s="139" t="s">
        <v>233</v>
      </c>
      <c r="C229" s="142" t="s">
        <v>234</v>
      </c>
      <c r="D229" s="585"/>
    </row>
    <row r="230" spans="1:21" ht="21.9" customHeight="1" x14ac:dyDescent="0.25">
      <c r="A230" s="233" t="s">
        <v>203</v>
      </c>
      <c r="B230" s="311"/>
      <c r="C230" s="343"/>
      <c r="D230" s="292"/>
    </row>
    <row r="231" spans="1:21" ht="21.9" customHeight="1" x14ac:dyDescent="0.25">
      <c r="A231" s="237" t="s">
        <v>438</v>
      </c>
      <c r="B231" s="441"/>
      <c r="C231" s="442"/>
      <c r="D231" s="292"/>
      <c r="E231" s="454"/>
    </row>
    <row r="232" spans="1:21" ht="21.9" customHeight="1" x14ac:dyDescent="0.25">
      <c r="A232" s="234" t="s">
        <v>204</v>
      </c>
      <c r="B232" s="313"/>
      <c r="C232" s="344"/>
      <c r="D232" s="292"/>
    </row>
    <row r="233" spans="1:21" ht="21.9" customHeight="1" x14ac:dyDescent="0.25">
      <c r="A233" s="237" t="s">
        <v>503</v>
      </c>
      <c r="B233" s="313"/>
      <c r="C233" s="344"/>
      <c r="D233" s="292"/>
    </row>
    <row r="234" spans="1:21" ht="21.9" customHeight="1" x14ac:dyDescent="0.25">
      <c r="A234" s="235" t="s">
        <v>238</v>
      </c>
      <c r="B234" s="312"/>
      <c r="C234" s="345"/>
      <c r="D234" s="292"/>
    </row>
    <row r="235" spans="1:21" ht="21.9" customHeight="1" x14ac:dyDescent="0.25">
      <c r="A235" s="463" t="s">
        <v>77</v>
      </c>
      <c r="B235" s="212">
        <f>SUM(B230:B234)</f>
        <v>0</v>
      </c>
      <c r="C235" s="143">
        <f>SUM(C230:C234)</f>
        <v>0</v>
      </c>
      <c r="D235" s="291"/>
    </row>
    <row r="236" spans="1:21" ht="15" customHeight="1" x14ac:dyDescent="0.25">
      <c r="A236" s="290" t="s">
        <v>430</v>
      </c>
    </row>
    <row r="237" spans="1:21" s="61" customFormat="1" ht="30" customHeight="1" x14ac:dyDescent="0.25">
      <c r="A237" s="61" t="s">
        <v>505</v>
      </c>
      <c r="B237" s="586" t="s">
        <v>413</v>
      </c>
      <c r="C237" s="586"/>
      <c r="D237" s="586"/>
      <c r="E237" s="455"/>
      <c r="F237" s="455"/>
      <c r="G237" s="455"/>
      <c r="H237" s="462"/>
      <c r="I237" s="462"/>
      <c r="J237" s="462"/>
      <c r="K237" s="462"/>
      <c r="L237" s="462"/>
      <c r="M237" s="462"/>
      <c r="N237" s="462"/>
      <c r="O237" s="462"/>
      <c r="P237" s="462"/>
      <c r="Q237" s="462"/>
      <c r="R237" s="462"/>
      <c r="S237" s="462"/>
      <c r="T237" s="462"/>
      <c r="U237" s="462"/>
    </row>
    <row r="238" spans="1:21" ht="15" customHeight="1" x14ac:dyDescent="0.25">
      <c r="A238" s="61" t="s">
        <v>519</v>
      </c>
    </row>
    <row r="239" spans="1:21" s="461" customFormat="1" x14ac:dyDescent="0.25">
      <c r="E239" s="453"/>
      <c r="F239" s="453"/>
      <c r="G239" s="453"/>
    </row>
    <row r="240" spans="1:21" ht="15" customHeight="1" x14ac:dyDescent="0.25">
      <c r="A240" s="577" t="s">
        <v>229</v>
      </c>
      <c r="B240" s="578"/>
      <c r="C240" s="578"/>
      <c r="D240" s="579"/>
    </row>
    <row r="241" spans="1:21" ht="15" customHeight="1" x14ac:dyDescent="0.25">
      <c r="A241" s="463" t="s">
        <v>11</v>
      </c>
      <c r="B241" s="580" t="s">
        <v>230</v>
      </c>
      <c r="C241" s="581"/>
      <c r="D241" s="137" t="s">
        <v>231</v>
      </c>
    </row>
    <row r="242" spans="1:21" ht="15" customHeight="1" x14ac:dyDescent="0.25">
      <c r="A242" s="416" t="s">
        <v>429</v>
      </c>
      <c r="B242" s="582"/>
      <c r="C242" s="583"/>
      <c r="D242" s="584" t="s">
        <v>232</v>
      </c>
    </row>
    <row r="243" spans="1:21" ht="24.9" customHeight="1" x14ac:dyDescent="0.25">
      <c r="A243" s="138" t="s">
        <v>504</v>
      </c>
      <c r="B243" s="139" t="s">
        <v>233</v>
      </c>
      <c r="C243" s="142" t="s">
        <v>234</v>
      </c>
      <c r="D243" s="585"/>
    </row>
    <row r="244" spans="1:21" ht="21.9" customHeight="1" x14ac:dyDescent="0.25">
      <c r="A244" s="233" t="s">
        <v>203</v>
      </c>
      <c r="B244" s="311"/>
      <c r="C244" s="343"/>
      <c r="D244" s="292"/>
    </row>
    <row r="245" spans="1:21" ht="21.9" customHeight="1" x14ac:dyDescent="0.25">
      <c r="A245" s="237" t="s">
        <v>438</v>
      </c>
      <c r="B245" s="441"/>
      <c r="C245" s="442"/>
      <c r="D245" s="292"/>
      <c r="E245" s="454"/>
    </row>
    <row r="246" spans="1:21" ht="21.9" customHeight="1" x14ac:dyDescent="0.25">
      <c r="A246" s="234" t="s">
        <v>204</v>
      </c>
      <c r="B246" s="313"/>
      <c r="C246" s="344"/>
      <c r="D246" s="292"/>
    </row>
    <row r="247" spans="1:21" ht="21.9" customHeight="1" x14ac:dyDescent="0.25">
      <c r="A247" s="237" t="s">
        <v>503</v>
      </c>
      <c r="B247" s="313"/>
      <c r="C247" s="344"/>
      <c r="D247" s="292"/>
    </row>
    <row r="248" spans="1:21" ht="21.9" customHeight="1" x14ac:dyDescent="0.25">
      <c r="A248" s="235" t="s">
        <v>238</v>
      </c>
      <c r="B248" s="312"/>
      <c r="C248" s="345"/>
      <c r="D248" s="292"/>
    </row>
    <row r="249" spans="1:21" ht="21.9" customHeight="1" x14ac:dyDescent="0.25">
      <c r="A249" s="463" t="s">
        <v>77</v>
      </c>
      <c r="B249" s="212">
        <f>SUM(B244:B248)</f>
        <v>0</v>
      </c>
      <c r="C249" s="143">
        <f>SUM(C244:C248)</f>
        <v>0</v>
      </c>
      <c r="D249" s="291"/>
    </row>
    <row r="250" spans="1:21" ht="15" customHeight="1" x14ac:dyDescent="0.25">
      <c r="A250" s="290" t="s">
        <v>430</v>
      </c>
    </row>
    <row r="251" spans="1:21" s="61" customFormat="1" ht="30" customHeight="1" x14ac:dyDescent="0.25">
      <c r="A251" s="61" t="s">
        <v>505</v>
      </c>
      <c r="B251" s="586" t="s">
        <v>413</v>
      </c>
      <c r="C251" s="586"/>
      <c r="D251" s="586"/>
      <c r="E251" s="455"/>
      <c r="F251" s="455"/>
      <c r="G251" s="455"/>
      <c r="H251" s="462"/>
      <c r="I251" s="462"/>
      <c r="J251" s="462"/>
      <c r="K251" s="462"/>
      <c r="L251" s="462"/>
      <c r="M251" s="462"/>
      <c r="N251" s="462"/>
      <c r="O251" s="462"/>
      <c r="P251" s="462"/>
      <c r="Q251" s="462"/>
      <c r="R251" s="462"/>
      <c r="S251" s="462"/>
      <c r="T251" s="462"/>
      <c r="U251" s="462"/>
    </row>
    <row r="252" spans="1:21" ht="15" customHeight="1" x14ac:dyDescent="0.25">
      <c r="A252" s="61" t="s">
        <v>519</v>
      </c>
    </row>
    <row r="253" spans="1:21" s="461" customFormat="1" x14ac:dyDescent="0.25">
      <c r="E253" s="453"/>
      <c r="F253" s="453"/>
      <c r="G253" s="453"/>
    </row>
    <row r="254" spans="1:21" ht="15" customHeight="1" x14ac:dyDescent="0.25">
      <c r="A254" s="577" t="s">
        <v>229</v>
      </c>
      <c r="B254" s="578"/>
      <c r="C254" s="578"/>
      <c r="D254" s="579"/>
    </row>
    <row r="255" spans="1:21" ht="15" customHeight="1" x14ac:dyDescent="0.25">
      <c r="A255" s="463" t="s">
        <v>11</v>
      </c>
      <c r="B255" s="580" t="s">
        <v>230</v>
      </c>
      <c r="C255" s="581"/>
      <c r="D255" s="137" t="s">
        <v>231</v>
      </c>
    </row>
    <row r="256" spans="1:21" ht="15" customHeight="1" x14ac:dyDescent="0.25">
      <c r="A256" s="416" t="s">
        <v>429</v>
      </c>
      <c r="B256" s="582"/>
      <c r="C256" s="583"/>
      <c r="D256" s="584" t="s">
        <v>232</v>
      </c>
    </row>
    <row r="257" spans="1:21" ht="24.9" customHeight="1" x14ac:dyDescent="0.25">
      <c r="A257" s="138" t="s">
        <v>504</v>
      </c>
      <c r="B257" s="139" t="s">
        <v>233</v>
      </c>
      <c r="C257" s="142" t="s">
        <v>234</v>
      </c>
      <c r="D257" s="585"/>
    </row>
    <row r="258" spans="1:21" ht="21.9" customHeight="1" x14ac:dyDescent="0.25">
      <c r="A258" s="233" t="s">
        <v>203</v>
      </c>
      <c r="B258" s="311"/>
      <c r="C258" s="343"/>
      <c r="D258" s="292"/>
    </row>
    <row r="259" spans="1:21" ht="21.9" customHeight="1" x14ac:dyDescent="0.25">
      <c r="A259" s="237" t="s">
        <v>438</v>
      </c>
      <c r="B259" s="441"/>
      <c r="C259" s="442"/>
      <c r="D259" s="292"/>
      <c r="E259" s="454"/>
    </row>
    <row r="260" spans="1:21" ht="21.9" customHeight="1" x14ac:dyDescent="0.25">
      <c r="A260" s="234" t="s">
        <v>204</v>
      </c>
      <c r="B260" s="313"/>
      <c r="C260" s="344"/>
      <c r="D260" s="292"/>
    </row>
    <row r="261" spans="1:21" ht="21.9" customHeight="1" x14ac:dyDescent="0.25">
      <c r="A261" s="237" t="s">
        <v>503</v>
      </c>
      <c r="B261" s="313"/>
      <c r="C261" s="344"/>
      <c r="D261" s="292"/>
    </row>
    <row r="262" spans="1:21" ht="21.9" customHeight="1" x14ac:dyDescent="0.25">
      <c r="A262" s="235" t="s">
        <v>238</v>
      </c>
      <c r="B262" s="312"/>
      <c r="C262" s="345"/>
      <c r="D262" s="292"/>
    </row>
    <row r="263" spans="1:21" ht="21.9" customHeight="1" x14ac:dyDescent="0.25">
      <c r="A263" s="463" t="s">
        <v>77</v>
      </c>
      <c r="B263" s="212">
        <f>SUM(B258:B262)</f>
        <v>0</v>
      </c>
      <c r="C263" s="143">
        <f>SUM(C258:C262)</f>
        <v>0</v>
      </c>
      <c r="D263" s="291"/>
    </row>
    <row r="264" spans="1:21" ht="15" customHeight="1" x14ac:dyDescent="0.25">
      <c r="A264" s="290" t="s">
        <v>430</v>
      </c>
    </row>
    <row r="265" spans="1:21" s="61" customFormat="1" ht="30" customHeight="1" x14ac:dyDescent="0.25">
      <c r="A265" s="61" t="s">
        <v>505</v>
      </c>
      <c r="B265" s="586" t="s">
        <v>413</v>
      </c>
      <c r="C265" s="586"/>
      <c r="D265" s="586"/>
      <c r="E265" s="455"/>
      <c r="F265" s="455"/>
      <c r="G265" s="455"/>
      <c r="H265" s="462"/>
      <c r="I265" s="462"/>
      <c r="J265" s="462"/>
      <c r="K265" s="462"/>
      <c r="L265" s="462"/>
      <c r="M265" s="462"/>
      <c r="N265" s="462"/>
      <c r="O265" s="462"/>
      <c r="P265" s="462"/>
      <c r="Q265" s="462"/>
      <c r="R265" s="462"/>
      <c r="S265" s="462"/>
      <c r="T265" s="462"/>
      <c r="U265" s="462"/>
    </row>
    <row r="266" spans="1:21" ht="15" customHeight="1" x14ac:dyDescent="0.25">
      <c r="A266" s="61" t="s">
        <v>519</v>
      </c>
    </row>
    <row r="267" spans="1:21" s="461" customFormat="1" x14ac:dyDescent="0.25">
      <c r="E267" s="453"/>
      <c r="F267" s="453"/>
      <c r="G267" s="453"/>
    </row>
    <row r="268" spans="1:21" ht="15" customHeight="1" x14ac:dyDescent="0.25">
      <c r="A268" s="577" t="s">
        <v>229</v>
      </c>
      <c r="B268" s="578"/>
      <c r="C268" s="578"/>
      <c r="D268" s="579"/>
    </row>
    <row r="269" spans="1:21" ht="15" customHeight="1" x14ac:dyDescent="0.25">
      <c r="A269" s="463" t="s">
        <v>11</v>
      </c>
      <c r="B269" s="580" t="s">
        <v>230</v>
      </c>
      <c r="C269" s="581"/>
      <c r="D269" s="137" t="s">
        <v>231</v>
      </c>
    </row>
    <row r="270" spans="1:21" ht="15" customHeight="1" x14ac:dyDescent="0.25">
      <c r="A270" s="416" t="s">
        <v>429</v>
      </c>
      <c r="B270" s="582"/>
      <c r="C270" s="583"/>
      <c r="D270" s="584" t="s">
        <v>232</v>
      </c>
    </row>
    <row r="271" spans="1:21" ht="24.9" customHeight="1" x14ac:dyDescent="0.25">
      <c r="A271" s="138" t="s">
        <v>504</v>
      </c>
      <c r="B271" s="139" t="s">
        <v>233</v>
      </c>
      <c r="C271" s="142" t="s">
        <v>234</v>
      </c>
      <c r="D271" s="585"/>
    </row>
    <row r="272" spans="1:21" ht="21.9" customHeight="1" x14ac:dyDescent="0.25">
      <c r="A272" s="233" t="s">
        <v>203</v>
      </c>
      <c r="B272" s="311"/>
      <c r="C272" s="343"/>
      <c r="D272" s="292"/>
    </row>
    <row r="273" spans="1:21" ht="21.9" customHeight="1" x14ac:dyDescent="0.25">
      <c r="A273" s="237" t="s">
        <v>438</v>
      </c>
      <c r="B273" s="441"/>
      <c r="C273" s="442"/>
      <c r="D273" s="292"/>
      <c r="E273" s="454"/>
    </row>
    <row r="274" spans="1:21" ht="21.9" customHeight="1" x14ac:dyDescent="0.25">
      <c r="A274" s="234" t="s">
        <v>204</v>
      </c>
      <c r="B274" s="313"/>
      <c r="C274" s="344"/>
      <c r="D274" s="292"/>
    </row>
    <row r="275" spans="1:21" ht="21.9" customHeight="1" x14ac:dyDescent="0.25">
      <c r="A275" s="237" t="s">
        <v>503</v>
      </c>
      <c r="B275" s="313"/>
      <c r="C275" s="344"/>
      <c r="D275" s="292"/>
    </row>
    <row r="276" spans="1:21" ht="21.9" customHeight="1" x14ac:dyDescent="0.25">
      <c r="A276" s="235" t="s">
        <v>238</v>
      </c>
      <c r="B276" s="312"/>
      <c r="C276" s="345"/>
      <c r="D276" s="292"/>
    </row>
    <row r="277" spans="1:21" ht="21.9" customHeight="1" x14ac:dyDescent="0.25">
      <c r="A277" s="463" t="s">
        <v>77</v>
      </c>
      <c r="B277" s="212">
        <f>SUM(B272:B276)</f>
        <v>0</v>
      </c>
      <c r="C277" s="143">
        <f>SUM(C272:C276)</f>
        <v>0</v>
      </c>
      <c r="D277" s="291"/>
    </row>
    <row r="278" spans="1:21" ht="15" customHeight="1" x14ac:dyDescent="0.25">
      <c r="A278" s="290" t="s">
        <v>430</v>
      </c>
    </row>
    <row r="279" spans="1:21" s="61" customFormat="1" ht="30" customHeight="1" x14ac:dyDescent="0.25">
      <c r="A279" s="61" t="s">
        <v>505</v>
      </c>
      <c r="B279" s="586" t="s">
        <v>413</v>
      </c>
      <c r="C279" s="586"/>
      <c r="D279" s="586"/>
      <c r="E279" s="455"/>
      <c r="F279" s="455"/>
      <c r="G279" s="455"/>
      <c r="H279" s="462"/>
      <c r="I279" s="462"/>
      <c r="J279" s="462"/>
      <c r="K279" s="462"/>
      <c r="L279" s="462"/>
      <c r="M279" s="462"/>
      <c r="N279" s="462"/>
      <c r="O279" s="462"/>
      <c r="P279" s="462"/>
      <c r="Q279" s="462"/>
      <c r="R279" s="462"/>
      <c r="S279" s="462"/>
      <c r="T279" s="462"/>
      <c r="U279" s="462"/>
    </row>
    <row r="280" spans="1:21" ht="15" customHeight="1" x14ac:dyDescent="0.25">
      <c r="A280" s="61" t="s">
        <v>519</v>
      </c>
    </row>
    <row r="281" spans="1:21" s="461" customFormat="1" x14ac:dyDescent="0.25">
      <c r="E281" s="453"/>
      <c r="F281" s="453"/>
      <c r="G281" s="453"/>
    </row>
    <row r="282" spans="1:21" ht="15" customHeight="1" x14ac:dyDescent="0.25">
      <c r="A282" s="577" t="s">
        <v>229</v>
      </c>
      <c r="B282" s="578"/>
      <c r="C282" s="578"/>
      <c r="D282" s="579"/>
    </row>
    <row r="283" spans="1:21" ht="15" customHeight="1" x14ac:dyDescent="0.25">
      <c r="A283" s="463" t="s">
        <v>11</v>
      </c>
      <c r="B283" s="580" t="s">
        <v>230</v>
      </c>
      <c r="C283" s="581"/>
      <c r="D283" s="137" t="s">
        <v>231</v>
      </c>
    </row>
    <row r="284" spans="1:21" ht="15" customHeight="1" x14ac:dyDescent="0.25">
      <c r="A284" s="416" t="s">
        <v>429</v>
      </c>
      <c r="B284" s="582"/>
      <c r="C284" s="583"/>
      <c r="D284" s="584" t="s">
        <v>232</v>
      </c>
    </row>
    <row r="285" spans="1:21" ht="24.9" customHeight="1" x14ac:dyDescent="0.25">
      <c r="A285" s="138" t="s">
        <v>504</v>
      </c>
      <c r="B285" s="139" t="s">
        <v>233</v>
      </c>
      <c r="C285" s="142" t="s">
        <v>234</v>
      </c>
      <c r="D285" s="585"/>
    </row>
    <row r="286" spans="1:21" ht="21.9" customHeight="1" x14ac:dyDescent="0.25">
      <c r="A286" s="233" t="s">
        <v>203</v>
      </c>
      <c r="B286" s="311"/>
      <c r="C286" s="343"/>
      <c r="D286" s="292"/>
    </row>
    <row r="287" spans="1:21" ht="21.9" customHeight="1" x14ac:dyDescent="0.25">
      <c r="A287" s="237" t="s">
        <v>438</v>
      </c>
      <c r="B287" s="441"/>
      <c r="C287" s="442"/>
      <c r="D287" s="292"/>
      <c r="E287" s="454"/>
    </row>
    <row r="288" spans="1:21" ht="21.9" customHeight="1" x14ac:dyDescent="0.25">
      <c r="A288" s="234" t="s">
        <v>204</v>
      </c>
      <c r="B288" s="313"/>
      <c r="C288" s="344"/>
      <c r="D288" s="292"/>
    </row>
    <row r="289" spans="1:21" ht="21.9" customHeight="1" x14ac:dyDescent="0.25">
      <c r="A289" s="237" t="s">
        <v>503</v>
      </c>
      <c r="B289" s="313"/>
      <c r="C289" s="344"/>
      <c r="D289" s="292"/>
    </row>
    <row r="290" spans="1:21" ht="21.9" customHeight="1" x14ac:dyDescent="0.25">
      <c r="A290" s="235" t="s">
        <v>238</v>
      </c>
      <c r="B290" s="312"/>
      <c r="C290" s="345"/>
      <c r="D290" s="292"/>
    </row>
    <row r="291" spans="1:21" ht="21.9" customHeight="1" x14ac:dyDescent="0.25">
      <c r="A291" s="463" t="s">
        <v>77</v>
      </c>
      <c r="B291" s="212">
        <f>SUM(B286:B290)</f>
        <v>0</v>
      </c>
      <c r="C291" s="143">
        <f>SUM(C286:C290)</f>
        <v>0</v>
      </c>
      <c r="D291" s="291"/>
    </row>
    <row r="292" spans="1:21" ht="15" customHeight="1" x14ac:dyDescent="0.25">
      <c r="A292" s="290" t="s">
        <v>430</v>
      </c>
    </row>
    <row r="293" spans="1:21" s="61" customFormat="1" ht="30" customHeight="1" x14ac:dyDescent="0.25">
      <c r="A293" s="61" t="s">
        <v>505</v>
      </c>
      <c r="B293" s="586" t="s">
        <v>413</v>
      </c>
      <c r="C293" s="586"/>
      <c r="D293" s="586"/>
      <c r="E293" s="455"/>
      <c r="F293" s="455"/>
      <c r="G293" s="455"/>
      <c r="H293" s="462"/>
      <c r="I293" s="462"/>
      <c r="J293" s="462"/>
      <c r="K293" s="462"/>
      <c r="L293" s="462"/>
      <c r="M293" s="462"/>
      <c r="N293" s="462"/>
      <c r="O293" s="462"/>
      <c r="P293" s="462"/>
      <c r="Q293" s="462"/>
      <c r="R293" s="462"/>
      <c r="S293" s="462"/>
      <c r="T293" s="462"/>
      <c r="U293" s="462"/>
    </row>
    <row r="294" spans="1:21" ht="15" customHeight="1" x14ac:dyDescent="0.25">
      <c r="A294" s="61" t="s">
        <v>519</v>
      </c>
    </row>
    <row r="295" spans="1:21" s="461" customFormat="1" x14ac:dyDescent="0.25">
      <c r="E295" s="453"/>
      <c r="F295" s="453"/>
      <c r="G295" s="453"/>
    </row>
    <row r="296" spans="1:21" ht="15" customHeight="1" x14ac:dyDescent="0.25">
      <c r="A296" s="577" t="s">
        <v>229</v>
      </c>
      <c r="B296" s="578"/>
      <c r="C296" s="578"/>
      <c r="D296" s="579"/>
    </row>
    <row r="297" spans="1:21" ht="15" customHeight="1" x14ac:dyDescent="0.25">
      <c r="A297" s="463" t="s">
        <v>11</v>
      </c>
      <c r="B297" s="580" t="s">
        <v>230</v>
      </c>
      <c r="C297" s="581"/>
      <c r="D297" s="137" t="s">
        <v>231</v>
      </c>
    </row>
    <row r="298" spans="1:21" ht="15" customHeight="1" x14ac:dyDescent="0.25">
      <c r="A298" s="416" t="s">
        <v>429</v>
      </c>
      <c r="B298" s="582"/>
      <c r="C298" s="583"/>
      <c r="D298" s="584" t="s">
        <v>232</v>
      </c>
    </row>
    <row r="299" spans="1:21" ht="24.9" customHeight="1" x14ac:dyDescent="0.25">
      <c r="A299" s="138" t="s">
        <v>504</v>
      </c>
      <c r="B299" s="139" t="s">
        <v>233</v>
      </c>
      <c r="C299" s="142" t="s">
        <v>234</v>
      </c>
      <c r="D299" s="585"/>
    </row>
    <row r="300" spans="1:21" ht="21.9" customHeight="1" x14ac:dyDescent="0.25">
      <c r="A300" s="233" t="s">
        <v>203</v>
      </c>
      <c r="B300" s="311"/>
      <c r="C300" s="343"/>
      <c r="D300" s="292"/>
    </row>
    <row r="301" spans="1:21" ht="21.9" customHeight="1" x14ac:dyDescent="0.25">
      <c r="A301" s="237" t="s">
        <v>438</v>
      </c>
      <c r="B301" s="441"/>
      <c r="C301" s="442"/>
      <c r="D301" s="292"/>
      <c r="E301" s="454"/>
    </row>
    <row r="302" spans="1:21" ht="21.9" customHeight="1" x14ac:dyDescent="0.25">
      <c r="A302" s="234" t="s">
        <v>204</v>
      </c>
      <c r="B302" s="313"/>
      <c r="C302" s="344"/>
      <c r="D302" s="292"/>
    </row>
    <row r="303" spans="1:21" ht="21.9" customHeight="1" x14ac:dyDescent="0.25">
      <c r="A303" s="237" t="s">
        <v>503</v>
      </c>
      <c r="B303" s="313"/>
      <c r="C303" s="344"/>
      <c r="D303" s="292"/>
    </row>
    <row r="304" spans="1:21" ht="21.9" customHeight="1" x14ac:dyDescent="0.25">
      <c r="A304" s="235" t="s">
        <v>238</v>
      </c>
      <c r="B304" s="312"/>
      <c r="C304" s="345"/>
      <c r="D304" s="292"/>
    </row>
    <row r="305" spans="1:21" ht="21.9" customHeight="1" x14ac:dyDescent="0.25">
      <c r="A305" s="463" t="s">
        <v>77</v>
      </c>
      <c r="B305" s="212">
        <f>SUM(B300:B304)</f>
        <v>0</v>
      </c>
      <c r="C305" s="143">
        <f>SUM(C300:C304)</f>
        <v>0</v>
      </c>
      <c r="D305" s="291"/>
    </row>
    <row r="306" spans="1:21" ht="15" customHeight="1" x14ac:dyDescent="0.25">
      <c r="A306" s="290" t="s">
        <v>430</v>
      </c>
    </row>
    <row r="307" spans="1:21" s="61" customFormat="1" ht="30" customHeight="1" x14ac:dyDescent="0.25">
      <c r="A307" s="61" t="s">
        <v>505</v>
      </c>
      <c r="B307" s="586" t="s">
        <v>413</v>
      </c>
      <c r="C307" s="586"/>
      <c r="D307" s="586"/>
      <c r="E307" s="455"/>
      <c r="F307" s="455"/>
      <c r="G307" s="455"/>
      <c r="H307" s="462"/>
      <c r="I307" s="462"/>
      <c r="J307" s="462"/>
      <c r="K307" s="462"/>
      <c r="L307" s="462"/>
      <c r="M307" s="462"/>
      <c r="N307" s="462"/>
      <c r="O307" s="462"/>
      <c r="P307" s="462"/>
      <c r="Q307" s="462"/>
      <c r="R307" s="462"/>
      <c r="S307" s="462"/>
      <c r="T307" s="462"/>
      <c r="U307" s="462"/>
    </row>
    <row r="308" spans="1:21" ht="15" customHeight="1" x14ac:dyDescent="0.25">
      <c r="A308" s="61" t="s">
        <v>519</v>
      </c>
    </row>
    <row r="309" spans="1:21" s="461" customFormat="1" x14ac:dyDescent="0.25">
      <c r="E309" s="453"/>
      <c r="F309" s="453"/>
      <c r="G309" s="453"/>
    </row>
    <row r="310" spans="1:21" ht="15" customHeight="1" x14ac:dyDescent="0.25">
      <c r="A310" s="577" t="s">
        <v>229</v>
      </c>
      <c r="B310" s="578"/>
      <c r="C310" s="578"/>
      <c r="D310" s="579"/>
    </row>
    <row r="311" spans="1:21" ht="15" customHeight="1" x14ac:dyDescent="0.25">
      <c r="A311" s="463" t="s">
        <v>11</v>
      </c>
      <c r="B311" s="580" t="s">
        <v>230</v>
      </c>
      <c r="C311" s="581"/>
      <c r="D311" s="137" t="s">
        <v>231</v>
      </c>
    </row>
    <row r="312" spans="1:21" ht="15" customHeight="1" x14ac:dyDescent="0.25">
      <c r="A312" s="416" t="s">
        <v>429</v>
      </c>
      <c r="B312" s="582"/>
      <c r="C312" s="583"/>
      <c r="D312" s="584" t="s">
        <v>232</v>
      </c>
    </row>
    <row r="313" spans="1:21" ht="24.9" customHeight="1" x14ac:dyDescent="0.25">
      <c r="A313" s="138" t="s">
        <v>504</v>
      </c>
      <c r="B313" s="139" t="s">
        <v>233</v>
      </c>
      <c r="C313" s="142" t="s">
        <v>234</v>
      </c>
      <c r="D313" s="585"/>
    </row>
    <row r="314" spans="1:21" ht="21.9" customHeight="1" x14ac:dyDescent="0.25">
      <c r="A314" s="233" t="s">
        <v>203</v>
      </c>
      <c r="B314" s="311"/>
      <c r="C314" s="343"/>
      <c r="D314" s="292"/>
    </row>
    <row r="315" spans="1:21" ht="21.9" customHeight="1" x14ac:dyDescent="0.25">
      <c r="A315" s="237" t="s">
        <v>438</v>
      </c>
      <c r="B315" s="441"/>
      <c r="C315" s="442"/>
      <c r="D315" s="292"/>
      <c r="E315" s="454"/>
    </row>
    <row r="316" spans="1:21" ht="21.9" customHeight="1" x14ac:dyDescent="0.25">
      <c r="A316" s="234" t="s">
        <v>204</v>
      </c>
      <c r="B316" s="313"/>
      <c r="C316" s="344"/>
      <c r="D316" s="292"/>
    </row>
    <row r="317" spans="1:21" ht="21.9" customHeight="1" x14ac:dyDescent="0.25">
      <c r="A317" s="237" t="s">
        <v>503</v>
      </c>
      <c r="B317" s="313"/>
      <c r="C317" s="344"/>
      <c r="D317" s="292"/>
    </row>
    <row r="318" spans="1:21" ht="21.9" customHeight="1" x14ac:dyDescent="0.25">
      <c r="A318" s="235" t="s">
        <v>238</v>
      </c>
      <c r="B318" s="312"/>
      <c r="C318" s="345"/>
      <c r="D318" s="292"/>
    </row>
    <row r="319" spans="1:21" ht="21.9" customHeight="1" x14ac:dyDescent="0.25">
      <c r="A319" s="463" t="s">
        <v>77</v>
      </c>
      <c r="B319" s="212">
        <f>SUM(B314:B318)</f>
        <v>0</v>
      </c>
      <c r="C319" s="143">
        <f>SUM(C314:C318)</f>
        <v>0</v>
      </c>
      <c r="D319" s="291"/>
    </row>
    <row r="320" spans="1:21" ht="15" customHeight="1" x14ac:dyDescent="0.25">
      <c r="A320" s="290" t="s">
        <v>430</v>
      </c>
    </row>
    <row r="321" spans="1:21" s="61" customFormat="1" ht="30" customHeight="1" x14ac:dyDescent="0.25">
      <c r="A321" s="61" t="s">
        <v>505</v>
      </c>
      <c r="B321" s="586" t="s">
        <v>413</v>
      </c>
      <c r="C321" s="586"/>
      <c r="D321" s="586"/>
      <c r="E321" s="455"/>
      <c r="F321" s="455"/>
      <c r="G321" s="455"/>
      <c r="H321" s="462"/>
      <c r="I321" s="462"/>
      <c r="J321" s="462"/>
      <c r="K321" s="462"/>
      <c r="L321" s="462"/>
      <c r="M321" s="462"/>
      <c r="N321" s="462"/>
      <c r="O321" s="462"/>
      <c r="P321" s="462"/>
      <c r="Q321" s="462"/>
      <c r="R321" s="462"/>
      <c r="S321" s="462"/>
      <c r="T321" s="462"/>
      <c r="U321" s="462"/>
    </row>
    <row r="322" spans="1:21" ht="15" customHeight="1" x14ac:dyDescent="0.25">
      <c r="A322" s="61" t="s">
        <v>519</v>
      </c>
    </row>
    <row r="323" spans="1:21" s="461" customFormat="1" x14ac:dyDescent="0.25">
      <c r="E323" s="453"/>
      <c r="F323" s="453"/>
      <c r="G323" s="453"/>
    </row>
    <row r="324" spans="1:21" s="461" customFormat="1" x14ac:dyDescent="0.25">
      <c r="E324" s="453"/>
      <c r="F324" s="453"/>
      <c r="G324" s="453"/>
    </row>
    <row r="325" spans="1:21" s="461" customFormat="1" x14ac:dyDescent="0.25">
      <c r="E325" s="453"/>
      <c r="F325" s="453"/>
      <c r="G325" s="453"/>
    </row>
    <row r="326" spans="1:21" s="461" customFormat="1" x14ac:dyDescent="0.25">
      <c r="E326" s="453"/>
      <c r="F326" s="453"/>
      <c r="G326" s="453"/>
    </row>
    <row r="327" spans="1:21" s="461" customFormat="1" x14ac:dyDescent="0.25">
      <c r="E327" s="453"/>
      <c r="F327" s="453"/>
      <c r="G327" s="453"/>
    </row>
    <row r="328" spans="1:21" s="461" customFormat="1" x14ac:dyDescent="0.25">
      <c r="E328" s="453"/>
      <c r="F328" s="453"/>
      <c r="G328" s="453"/>
    </row>
    <row r="329" spans="1:21" s="461" customFormat="1" x14ac:dyDescent="0.25">
      <c r="E329" s="453"/>
      <c r="F329" s="453"/>
      <c r="G329" s="453"/>
    </row>
    <row r="330" spans="1:21" s="461" customFormat="1" x14ac:dyDescent="0.25">
      <c r="E330" s="453"/>
      <c r="F330" s="453"/>
      <c r="G330" s="453"/>
    </row>
    <row r="331" spans="1:21" s="461" customFormat="1" x14ac:dyDescent="0.25">
      <c r="E331" s="453"/>
      <c r="F331" s="453"/>
      <c r="G331" s="453"/>
    </row>
    <row r="332" spans="1:21" s="461" customFormat="1" x14ac:dyDescent="0.25">
      <c r="E332" s="453"/>
      <c r="F332" s="453"/>
      <c r="G332" s="453"/>
    </row>
    <row r="333" spans="1:21" s="461" customFormat="1" x14ac:dyDescent="0.25">
      <c r="E333" s="453"/>
      <c r="F333" s="453"/>
      <c r="G333" s="453"/>
    </row>
    <row r="334" spans="1:21" s="461" customFormat="1" x14ac:dyDescent="0.25">
      <c r="E334" s="453"/>
      <c r="F334" s="453"/>
      <c r="G334" s="453"/>
    </row>
    <row r="335" spans="1:21" s="461" customFormat="1" x14ac:dyDescent="0.25">
      <c r="E335" s="453"/>
      <c r="F335" s="453"/>
      <c r="G335" s="453"/>
    </row>
    <row r="336" spans="1:21" s="461" customFormat="1" x14ac:dyDescent="0.25">
      <c r="E336" s="453"/>
      <c r="F336" s="453"/>
      <c r="G336" s="453"/>
    </row>
    <row r="337" spans="5:7" s="461" customFormat="1" x14ac:dyDescent="0.25">
      <c r="E337" s="453"/>
      <c r="F337" s="453"/>
      <c r="G337" s="453"/>
    </row>
    <row r="338" spans="5:7" s="461" customFormat="1" x14ac:dyDescent="0.25">
      <c r="E338" s="453"/>
      <c r="F338" s="453"/>
      <c r="G338" s="453"/>
    </row>
    <row r="339" spans="5:7" s="461" customFormat="1" x14ac:dyDescent="0.25">
      <c r="E339" s="453"/>
      <c r="F339" s="453"/>
      <c r="G339" s="453"/>
    </row>
    <row r="340" spans="5:7" s="461" customFormat="1" x14ac:dyDescent="0.25">
      <c r="E340" s="453"/>
      <c r="F340" s="453"/>
      <c r="G340" s="453"/>
    </row>
    <row r="341" spans="5:7" s="461" customFormat="1" x14ac:dyDescent="0.25">
      <c r="E341" s="453"/>
      <c r="F341" s="453"/>
      <c r="G341" s="453"/>
    </row>
    <row r="342" spans="5:7" s="461" customFormat="1" x14ac:dyDescent="0.25">
      <c r="E342" s="453"/>
      <c r="F342" s="453"/>
      <c r="G342" s="453"/>
    </row>
    <row r="343" spans="5:7" s="461" customFormat="1" x14ac:dyDescent="0.25">
      <c r="E343" s="453"/>
      <c r="F343" s="453"/>
      <c r="G343" s="453"/>
    </row>
    <row r="344" spans="5:7" s="461" customFormat="1" x14ac:dyDescent="0.25">
      <c r="E344" s="453"/>
      <c r="F344" s="453"/>
      <c r="G344" s="453"/>
    </row>
    <row r="345" spans="5:7" s="461" customFormat="1" x14ac:dyDescent="0.25">
      <c r="E345" s="453"/>
      <c r="F345" s="453"/>
      <c r="G345" s="453"/>
    </row>
    <row r="346" spans="5:7" s="461" customFormat="1" x14ac:dyDescent="0.25">
      <c r="E346" s="453"/>
      <c r="F346" s="453"/>
      <c r="G346" s="453"/>
    </row>
    <row r="347" spans="5:7" s="461" customFormat="1" x14ac:dyDescent="0.25">
      <c r="E347" s="453"/>
      <c r="F347" s="453"/>
      <c r="G347" s="453"/>
    </row>
    <row r="348" spans="5:7" s="461" customFormat="1" x14ac:dyDescent="0.25">
      <c r="E348" s="453"/>
      <c r="F348" s="453"/>
      <c r="G348" s="453"/>
    </row>
    <row r="349" spans="5:7" s="461" customFormat="1" x14ac:dyDescent="0.25">
      <c r="E349" s="453"/>
      <c r="F349" s="453"/>
      <c r="G349" s="453"/>
    </row>
    <row r="350" spans="5:7" s="461" customFormat="1" x14ac:dyDescent="0.25">
      <c r="E350" s="453"/>
      <c r="F350" s="453"/>
      <c r="G350" s="453"/>
    </row>
    <row r="351" spans="5:7" s="461" customFormat="1" x14ac:dyDescent="0.25">
      <c r="E351" s="453"/>
      <c r="F351" s="453"/>
      <c r="G351" s="453"/>
    </row>
    <row r="352" spans="5:7" s="461" customFormat="1" x14ac:dyDescent="0.25">
      <c r="E352" s="453"/>
      <c r="F352" s="453"/>
      <c r="G352" s="453"/>
    </row>
    <row r="353" spans="5:7" s="461" customFormat="1" x14ac:dyDescent="0.25">
      <c r="E353" s="453"/>
      <c r="F353" s="453"/>
      <c r="G353" s="453"/>
    </row>
    <row r="354" spans="5:7" s="461" customFormat="1" x14ac:dyDescent="0.25">
      <c r="E354" s="453"/>
      <c r="F354" s="453"/>
      <c r="G354" s="453"/>
    </row>
    <row r="355" spans="5:7" s="461" customFormat="1" x14ac:dyDescent="0.25">
      <c r="E355" s="453"/>
      <c r="F355" s="453"/>
      <c r="G355" s="453"/>
    </row>
    <row r="356" spans="5:7" s="461" customFormat="1" x14ac:dyDescent="0.25">
      <c r="E356" s="453"/>
      <c r="F356" s="453"/>
      <c r="G356" s="453"/>
    </row>
    <row r="357" spans="5:7" s="461" customFormat="1" x14ac:dyDescent="0.25">
      <c r="E357" s="453"/>
      <c r="F357" s="453"/>
      <c r="G357" s="453"/>
    </row>
    <row r="358" spans="5:7" s="461" customFormat="1" x14ac:dyDescent="0.25">
      <c r="E358" s="453"/>
      <c r="F358" s="453"/>
      <c r="G358" s="453"/>
    </row>
    <row r="359" spans="5:7" s="461" customFormat="1" x14ac:dyDescent="0.25">
      <c r="E359" s="453"/>
      <c r="F359" s="453"/>
      <c r="G359" s="453"/>
    </row>
    <row r="360" spans="5:7" s="461" customFormat="1" x14ac:dyDescent="0.25">
      <c r="E360" s="453"/>
      <c r="F360" s="453"/>
      <c r="G360" s="453"/>
    </row>
    <row r="361" spans="5:7" s="461" customFormat="1" x14ac:dyDescent="0.25">
      <c r="E361" s="453"/>
      <c r="F361" s="453"/>
      <c r="G361" s="453"/>
    </row>
    <row r="362" spans="5:7" s="461" customFormat="1" x14ac:dyDescent="0.25">
      <c r="E362" s="453"/>
      <c r="F362" s="453"/>
      <c r="G362" s="453"/>
    </row>
    <row r="363" spans="5:7" s="461" customFormat="1" x14ac:dyDescent="0.25">
      <c r="E363" s="453"/>
      <c r="F363" s="453"/>
      <c r="G363" s="453"/>
    </row>
    <row r="364" spans="5:7" s="461" customFormat="1" x14ac:dyDescent="0.25">
      <c r="E364" s="453"/>
      <c r="F364" s="453"/>
      <c r="G364" s="453"/>
    </row>
    <row r="365" spans="5:7" s="461" customFormat="1" x14ac:dyDescent="0.25">
      <c r="E365" s="453"/>
      <c r="F365" s="453"/>
      <c r="G365" s="453"/>
    </row>
    <row r="366" spans="5:7" s="461" customFormat="1" x14ac:dyDescent="0.25">
      <c r="E366" s="453"/>
      <c r="F366" s="453"/>
      <c r="G366" s="453"/>
    </row>
    <row r="367" spans="5:7" s="461" customFormat="1" x14ac:dyDescent="0.25">
      <c r="E367" s="453"/>
      <c r="F367" s="453"/>
      <c r="G367" s="453"/>
    </row>
    <row r="368" spans="5:7" s="461" customFormat="1" x14ac:dyDescent="0.25">
      <c r="E368" s="453"/>
      <c r="F368" s="453"/>
      <c r="G368" s="453"/>
    </row>
    <row r="369" spans="5:7" s="461" customFormat="1" x14ac:dyDescent="0.25">
      <c r="E369" s="453"/>
      <c r="F369" s="453"/>
      <c r="G369" s="453"/>
    </row>
    <row r="370" spans="5:7" s="461" customFormat="1" x14ac:dyDescent="0.25">
      <c r="E370" s="453"/>
      <c r="F370" s="453"/>
      <c r="G370" s="453"/>
    </row>
    <row r="371" spans="5:7" s="461" customFormat="1" x14ac:dyDescent="0.25">
      <c r="E371" s="453"/>
      <c r="F371" s="453"/>
      <c r="G371" s="453"/>
    </row>
    <row r="372" spans="5:7" s="461" customFormat="1" x14ac:dyDescent="0.25">
      <c r="E372" s="453"/>
      <c r="F372" s="453"/>
      <c r="G372" s="453"/>
    </row>
    <row r="373" spans="5:7" s="461" customFormat="1" x14ac:dyDescent="0.25">
      <c r="E373" s="453"/>
      <c r="F373" s="453"/>
      <c r="G373" s="453"/>
    </row>
    <row r="374" spans="5:7" s="461" customFormat="1" x14ac:dyDescent="0.25">
      <c r="E374" s="453"/>
      <c r="F374" s="453"/>
      <c r="G374" s="453"/>
    </row>
    <row r="375" spans="5:7" s="461" customFormat="1" x14ac:dyDescent="0.25">
      <c r="E375" s="453"/>
      <c r="F375" s="453"/>
      <c r="G375" s="453"/>
    </row>
    <row r="376" spans="5:7" s="461" customFormat="1" x14ac:dyDescent="0.25">
      <c r="E376" s="453"/>
      <c r="F376" s="453"/>
      <c r="G376" s="453"/>
    </row>
    <row r="377" spans="5:7" s="461" customFormat="1" x14ac:dyDescent="0.25">
      <c r="E377" s="453"/>
      <c r="F377" s="453"/>
      <c r="G377" s="453"/>
    </row>
    <row r="378" spans="5:7" s="461" customFormat="1" x14ac:dyDescent="0.25">
      <c r="E378" s="453"/>
      <c r="F378" s="453"/>
      <c r="G378" s="453"/>
    </row>
    <row r="379" spans="5:7" s="461" customFormat="1" x14ac:dyDescent="0.25">
      <c r="E379" s="453"/>
      <c r="F379" s="453"/>
      <c r="G379" s="453"/>
    </row>
    <row r="380" spans="5:7" s="461" customFormat="1" x14ac:dyDescent="0.25">
      <c r="E380" s="453"/>
      <c r="F380" s="453"/>
      <c r="G380" s="453"/>
    </row>
    <row r="381" spans="5:7" s="461" customFormat="1" x14ac:dyDescent="0.25">
      <c r="E381" s="453"/>
      <c r="F381" s="453"/>
      <c r="G381" s="453"/>
    </row>
    <row r="382" spans="5:7" s="461" customFormat="1" x14ac:dyDescent="0.25">
      <c r="E382" s="453"/>
      <c r="F382" s="453"/>
      <c r="G382" s="453"/>
    </row>
    <row r="383" spans="5:7" s="461" customFormat="1" x14ac:dyDescent="0.25">
      <c r="E383" s="453"/>
      <c r="F383" s="453"/>
      <c r="G383" s="453"/>
    </row>
    <row r="384" spans="5:7" s="461" customFormat="1" x14ac:dyDescent="0.25">
      <c r="E384" s="453"/>
      <c r="F384" s="453"/>
      <c r="G384" s="453"/>
    </row>
    <row r="385" spans="5:7" s="461" customFormat="1" x14ac:dyDescent="0.25">
      <c r="E385" s="453"/>
      <c r="F385" s="453"/>
      <c r="G385" s="453"/>
    </row>
    <row r="386" spans="5:7" s="461" customFormat="1" x14ac:dyDescent="0.25">
      <c r="E386" s="453"/>
      <c r="F386" s="453"/>
      <c r="G386" s="453"/>
    </row>
    <row r="387" spans="5:7" s="461" customFormat="1" x14ac:dyDescent="0.25">
      <c r="E387" s="453"/>
      <c r="F387" s="453"/>
      <c r="G387" s="453"/>
    </row>
    <row r="388" spans="5:7" s="461" customFormat="1" x14ac:dyDescent="0.25">
      <c r="E388" s="453"/>
      <c r="F388" s="453"/>
      <c r="G388" s="453"/>
    </row>
    <row r="389" spans="5:7" s="461" customFormat="1" x14ac:dyDescent="0.25">
      <c r="E389" s="453"/>
      <c r="F389" s="453"/>
      <c r="G389" s="453"/>
    </row>
    <row r="390" spans="5:7" s="461" customFormat="1" x14ac:dyDescent="0.25">
      <c r="E390" s="453"/>
      <c r="F390" s="453"/>
      <c r="G390" s="453"/>
    </row>
    <row r="391" spans="5:7" s="461" customFormat="1" x14ac:dyDescent="0.25">
      <c r="E391" s="453"/>
      <c r="F391" s="453"/>
      <c r="G391" s="453"/>
    </row>
    <row r="392" spans="5:7" s="461" customFormat="1" x14ac:dyDescent="0.25">
      <c r="E392" s="453"/>
      <c r="F392" s="453"/>
      <c r="G392" s="453"/>
    </row>
    <row r="393" spans="5:7" s="461" customFormat="1" x14ac:dyDescent="0.25">
      <c r="E393" s="453"/>
      <c r="F393" s="453"/>
      <c r="G393" s="453"/>
    </row>
    <row r="394" spans="5:7" s="461" customFormat="1" x14ac:dyDescent="0.25">
      <c r="E394" s="453"/>
      <c r="F394" s="453"/>
      <c r="G394" s="453"/>
    </row>
    <row r="395" spans="5:7" s="461" customFormat="1" x14ac:dyDescent="0.25">
      <c r="E395" s="453"/>
      <c r="F395" s="453"/>
      <c r="G395" s="453"/>
    </row>
    <row r="396" spans="5:7" s="461" customFormat="1" x14ac:dyDescent="0.25">
      <c r="E396" s="453"/>
      <c r="F396" s="453"/>
      <c r="G396" s="453"/>
    </row>
    <row r="397" spans="5:7" s="461" customFormat="1" x14ac:dyDescent="0.25">
      <c r="E397" s="453"/>
      <c r="F397" s="453"/>
      <c r="G397" s="453"/>
    </row>
    <row r="398" spans="5:7" s="461" customFormat="1" x14ac:dyDescent="0.25">
      <c r="E398" s="453"/>
      <c r="F398" s="453"/>
      <c r="G398" s="453"/>
    </row>
    <row r="399" spans="5:7" s="461" customFormat="1" x14ac:dyDescent="0.25">
      <c r="E399" s="453"/>
      <c r="F399" s="453"/>
      <c r="G399" s="453"/>
    </row>
    <row r="400" spans="5:7" s="461" customFormat="1" x14ac:dyDescent="0.25">
      <c r="E400" s="453"/>
      <c r="F400" s="453"/>
      <c r="G400" s="453"/>
    </row>
    <row r="401" spans="5:7" s="461" customFormat="1" x14ac:dyDescent="0.25">
      <c r="E401" s="453"/>
      <c r="F401" s="453"/>
      <c r="G401" s="453"/>
    </row>
    <row r="402" spans="5:7" s="461" customFormat="1" x14ac:dyDescent="0.25">
      <c r="E402" s="453"/>
      <c r="F402" s="453"/>
      <c r="G402" s="453"/>
    </row>
    <row r="403" spans="5:7" s="461" customFormat="1" x14ac:dyDescent="0.25">
      <c r="E403" s="453"/>
      <c r="F403" s="453"/>
      <c r="G403" s="453"/>
    </row>
    <row r="404" spans="5:7" s="461" customFormat="1" x14ac:dyDescent="0.25">
      <c r="E404" s="453"/>
      <c r="F404" s="453"/>
      <c r="G404" s="453"/>
    </row>
    <row r="405" spans="5:7" s="461" customFormat="1" x14ac:dyDescent="0.25">
      <c r="E405" s="453"/>
      <c r="F405" s="453"/>
      <c r="G405" s="453"/>
    </row>
    <row r="406" spans="5:7" s="461" customFormat="1" x14ac:dyDescent="0.25">
      <c r="E406" s="453"/>
      <c r="F406" s="453"/>
      <c r="G406" s="453"/>
    </row>
    <row r="407" spans="5:7" s="461" customFormat="1" x14ac:dyDescent="0.25">
      <c r="E407" s="453"/>
      <c r="F407" s="453"/>
      <c r="G407" s="453"/>
    </row>
    <row r="408" spans="5:7" s="461" customFormat="1" x14ac:dyDescent="0.25">
      <c r="E408" s="453"/>
      <c r="F408" s="453"/>
      <c r="G408" s="453"/>
    </row>
    <row r="409" spans="5:7" s="461" customFormat="1" x14ac:dyDescent="0.25">
      <c r="E409" s="453"/>
      <c r="F409" s="453"/>
      <c r="G409" s="453"/>
    </row>
    <row r="410" spans="5:7" s="461" customFormat="1" x14ac:dyDescent="0.25">
      <c r="E410" s="453"/>
      <c r="F410" s="453"/>
      <c r="G410" s="453"/>
    </row>
    <row r="411" spans="5:7" s="461" customFormat="1" x14ac:dyDescent="0.25">
      <c r="E411" s="453"/>
      <c r="F411" s="453"/>
      <c r="G411" s="453"/>
    </row>
    <row r="412" spans="5:7" s="461" customFormat="1" x14ac:dyDescent="0.25">
      <c r="E412" s="453"/>
      <c r="F412" s="453"/>
      <c r="G412" s="453"/>
    </row>
    <row r="413" spans="5:7" s="461" customFormat="1" x14ac:dyDescent="0.25">
      <c r="E413" s="453"/>
      <c r="F413" s="453"/>
      <c r="G413" s="453"/>
    </row>
    <row r="414" spans="5:7" s="461" customFormat="1" x14ac:dyDescent="0.25">
      <c r="E414" s="453"/>
      <c r="F414" s="453"/>
      <c r="G414" s="453"/>
    </row>
    <row r="415" spans="5:7" s="461" customFormat="1" x14ac:dyDescent="0.25">
      <c r="E415" s="453"/>
      <c r="F415" s="453"/>
      <c r="G415" s="453"/>
    </row>
    <row r="416" spans="5:7" s="461" customFormat="1" x14ac:dyDescent="0.25">
      <c r="E416" s="453"/>
      <c r="F416" s="453"/>
      <c r="G416" s="453"/>
    </row>
    <row r="417" spans="5:7" s="461" customFormat="1" x14ac:dyDescent="0.25">
      <c r="E417" s="453"/>
      <c r="F417" s="453"/>
      <c r="G417" s="453"/>
    </row>
    <row r="418" spans="5:7" s="461" customFormat="1" x14ac:dyDescent="0.25">
      <c r="E418" s="453"/>
      <c r="F418" s="453"/>
      <c r="G418" s="453"/>
    </row>
    <row r="419" spans="5:7" s="461" customFormat="1" x14ac:dyDescent="0.25">
      <c r="E419" s="453"/>
      <c r="F419" s="453"/>
      <c r="G419" s="453"/>
    </row>
    <row r="420" spans="5:7" s="461" customFormat="1" x14ac:dyDescent="0.25">
      <c r="E420" s="453"/>
      <c r="F420" s="453"/>
      <c r="G420" s="453"/>
    </row>
    <row r="421" spans="5:7" s="461" customFormat="1" x14ac:dyDescent="0.25">
      <c r="E421" s="453"/>
      <c r="F421" s="453"/>
      <c r="G421" s="453"/>
    </row>
    <row r="422" spans="5:7" s="461" customFormat="1" x14ac:dyDescent="0.25">
      <c r="E422" s="453"/>
      <c r="F422" s="453"/>
      <c r="G422" s="453"/>
    </row>
    <row r="423" spans="5:7" s="461" customFormat="1" x14ac:dyDescent="0.25">
      <c r="E423" s="453"/>
      <c r="F423" s="453"/>
      <c r="G423" s="453"/>
    </row>
    <row r="424" spans="5:7" s="461" customFormat="1" x14ac:dyDescent="0.25">
      <c r="E424" s="453"/>
      <c r="F424" s="453"/>
      <c r="G424" s="453"/>
    </row>
    <row r="425" spans="5:7" s="461" customFormat="1" x14ac:dyDescent="0.25">
      <c r="E425" s="453"/>
      <c r="F425" s="453"/>
      <c r="G425" s="453"/>
    </row>
    <row r="426" spans="5:7" s="461" customFormat="1" x14ac:dyDescent="0.25">
      <c r="E426" s="453"/>
      <c r="F426" s="453"/>
      <c r="G426" s="453"/>
    </row>
    <row r="427" spans="5:7" s="461" customFormat="1" x14ac:dyDescent="0.25">
      <c r="E427" s="453"/>
      <c r="F427" s="453"/>
      <c r="G427" s="453"/>
    </row>
    <row r="428" spans="5:7" s="461" customFormat="1" x14ac:dyDescent="0.25">
      <c r="E428" s="453"/>
      <c r="F428" s="453"/>
      <c r="G428" s="453"/>
    </row>
    <row r="429" spans="5:7" s="461" customFormat="1" x14ac:dyDescent="0.25">
      <c r="E429" s="453"/>
      <c r="F429" s="453"/>
      <c r="G429" s="453"/>
    </row>
    <row r="430" spans="5:7" s="461" customFormat="1" x14ac:dyDescent="0.25">
      <c r="E430" s="453"/>
      <c r="F430" s="453"/>
      <c r="G430" s="453"/>
    </row>
    <row r="431" spans="5:7" s="461" customFormat="1" x14ac:dyDescent="0.25">
      <c r="E431" s="453"/>
      <c r="F431" s="453"/>
      <c r="G431" s="453"/>
    </row>
    <row r="432" spans="5:7" s="461" customFormat="1" x14ac:dyDescent="0.25">
      <c r="E432" s="453"/>
      <c r="F432" s="453"/>
      <c r="G432" s="453"/>
    </row>
    <row r="433" spans="5:7" s="461" customFormat="1" x14ac:dyDescent="0.25">
      <c r="E433" s="453"/>
      <c r="F433" s="453"/>
      <c r="G433" s="453"/>
    </row>
    <row r="434" spans="5:7" s="461" customFormat="1" x14ac:dyDescent="0.25">
      <c r="E434" s="453"/>
      <c r="F434" s="453"/>
      <c r="G434" s="453"/>
    </row>
    <row r="435" spans="5:7" s="461" customFormat="1" x14ac:dyDescent="0.25">
      <c r="E435" s="453"/>
      <c r="F435" s="453"/>
      <c r="G435" s="453"/>
    </row>
    <row r="436" spans="5:7" s="461" customFormat="1" x14ac:dyDescent="0.25">
      <c r="E436" s="453"/>
      <c r="F436" s="453"/>
      <c r="G436" s="453"/>
    </row>
    <row r="437" spans="5:7" s="461" customFormat="1" x14ac:dyDescent="0.25">
      <c r="E437" s="453"/>
      <c r="F437" s="453"/>
      <c r="G437" s="453"/>
    </row>
    <row r="438" spans="5:7" s="461" customFormat="1" x14ac:dyDescent="0.25">
      <c r="E438" s="453"/>
      <c r="F438" s="453"/>
      <c r="G438" s="453"/>
    </row>
    <row r="439" spans="5:7" s="461" customFormat="1" x14ac:dyDescent="0.25">
      <c r="E439" s="453"/>
      <c r="F439" s="453"/>
      <c r="G439" s="453"/>
    </row>
    <row r="440" spans="5:7" s="461" customFormat="1" x14ac:dyDescent="0.25">
      <c r="E440" s="453"/>
      <c r="F440" s="453"/>
      <c r="G440" s="453"/>
    </row>
    <row r="441" spans="5:7" s="461" customFormat="1" x14ac:dyDescent="0.25">
      <c r="E441" s="453"/>
      <c r="F441" s="453"/>
      <c r="G441" s="453"/>
    </row>
    <row r="442" spans="5:7" s="461" customFormat="1" x14ac:dyDescent="0.25">
      <c r="E442" s="453"/>
      <c r="F442" s="453"/>
      <c r="G442" s="453"/>
    </row>
    <row r="443" spans="5:7" s="461" customFormat="1" x14ac:dyDescent="0.25">
      <c r="E443" s="453"/>
      <c r="F443" s="453"/>
      <c r="G443" s="453"/>
    </row>
    <row r="444" spans="5:7" s="461" customFormat="1" x14ac:dyDescent="0.25">
      <c r="E444" s="453"/>
      <c r="F444" s="453"/>
      <c r="G444" s="453"/>
    </row>
    <row r="445" spans="5:7" s="461" customFormat="1" x14ac:dyDescent="0.25">
      <c r="E445" s="453"/>
      <c r="F445" s="453"/>
      <c r="G445" s="453"/>
    </row>
    <row r="446" spans="5:7" s="461" customFormat="1" x14ac:dyDescent="0.25">
      <c r="E446" s="453"/>
      <c r="F446" s="453"/>
      <c r="G446" s="453"/>
    </row>
    <row r="447" spans="5:7" s="461" customFormat="1" x14ac:dyDescent="0.25">
      <c r="E447" s="453"/>
      <c r="F447" s="453"/>
      <c r="G447" s="453"/>
    </row>
    <row r="448" spans="5:7" s="461" customFormat="1" x14ac:dyDescent="0.25">
      <c r="E448" s="453"/>
      <c r="F448" s="453"/>
      <c r="G448" s="453"/>
    </row>
    <row r="449" spans="5:7" s="461" customFormat="1" x14ac:dyDescent="0.25">
      <c r="E449" s="453"/>
      <c r="F449" s="453"/>
      <c r="G449" s="453"/>
    </row>
    <row r="450" spans="5:7" s="461" customFormat="1" x14ac:dyDescent="0.25">
      <c r="E450" s="453"/>
      <c r="F450" s="453"/>
      <c r="G450" s="453"/>
    </row>
    <row r="451" spans="5:7" s="461" customFormat="1" x14ac:dyDescent="0.25">
      <c r="E451" s="453"/>
      <c r="F451" s="453"/>
      <c r="G451" s="453"/>
    </row>
    <row r="452" spans="5:7" s="461" customFormat="1" x14ac:dyDescent="0.25">
      <c r="E452" s="453"/>
      <c r="F452" s="453"/>
      <c r="G452" s="453"/>
    </row>
    <row r="453" spans="5:7" s="461" customFormat="1" x14ac:dyDescent="0.25">
      <c r="E453" s="453"/>
      <c r="F453" s="453"/>
      <c r="G453" s="453"/>
    </row>
    <row r="454" spans="5:7" s="461" customFormat="1" x14ac:dyDescent="0.25">
      <c r="E454" s="453"/>
      <c r="F454" s="453"/>
      <c r="G454" s="453"/>
    </row>
    <row r="455" spans="5:7" s="461" customFormat="1" x14ac:dyDescent="0.25">
      <c r="E455" s="453"/>
      <c r="F455" s="453"/>
      <c r="G455" s="453"/>
    </row>
    <row r="456" spans="5:7" s="461" customFormat="1" x14ac:dyDescent="0.25">
      <c r="E456" s="453"/>
      <c r="F456" s="453"/>
      <c r="G456" s="453"/>
    </row>
    <row r="457" spans="5:7" s="461" customFormat="1" x14ac:dyDescent="0.25">
      <c r="E457" s="453"/>
      <c r="F457" s="453"/>
      <c r="G457" s="453"/>
    </row>
    <row r="458" spans="5:7" s="461" customFormat="1" x14ac:dyDescent="0.25">
      <c r="E458" s="453"/>
      <c r="F458" s="453"/>
      <c r="G458" s="453"/>
    </row>
    <row r="459" spans="5:7" s="461" customFormat="1" x14ac:dyDescent="0.25">
      <c r="E459" s="453"/>
      <c r="F459" s="453"/>
      <c r="G459" s="453"/>
    </row>
    <row r="460" spans="5:7" s="461" customFormat="1" x14ac:dyDescent="0.25">
      <c r="E460" s="453"/>
      <c r="F460" s="453"/>
      <c r="G460" s="453"/>
    </row>
    <row r="461" spans="5:7" s="461" customFormat="1" x14ac:dyDescent="0.25">
      <c r="E461" s="453"/>
      <c r="F461" s="453"/>
      <c r="G461" s="453"/>
    </row>
    <row r="462" spans="5:7" s="461" customFormat="1" x14ac:dyDescent="0.25">
      <c r="E462" s="453"/>
      <c r="F462" s="453"/>
      <c r="G462" s="453"/>
    </row>
    <row r="463" spans="5:7" s="461" customFormat="1" x14ac:dyDescent="0.25">
      <c r="E463" s="453"/>
      <c r="F463" s="453"/>
      <c r="G463" s="453"/>
    </row>
    <row r="464" spans="5:7" s="461" customFormat="1" x14ac:dyDescent="0.25">
      <c r="E464" s="453"/>
      <c r="F464" s="453"/>
      <c r="G464" s="453"/>
    </row>
    <row r="465" spans="5:7" s="461" customFormat="1" x14ac:dyDescent="0.25">
      <c r="E465" s="453"/>
      <c r="F465" s="453"/>
      <c r="G465" s="453"/>
    </row>
    <row r="466" spans="5:7" s="461" customFormat="1" x14ac:dyDescent="0.25">
      <c r="E466" s="453"/>
      <c r="F466" s="453"/>
      <c r="G466" s="453"/>
    </row>
    <row r="467" spans="5:7" s="461" customFormat="1" x14ac:dyDescent="0.25">
      <c r="E467" s="453"/>
      <c r="F467" s="453"/>
      <c r="G467" s="453"/>
    </row>
    <row r="468" spans="5:7" s="461" customFormat="1" x14ac:dyDescent="0.25">
      <c r="E468" s="453"/>
      <c r="F468" s="453"/>
      <c r="G468" s="453"/>
    </row>
    <row r="469" spans="5:7" s="461" customFormat="1" x14ac:dyDescent="0.25">
      <c r="E469" s="453"/>
      <c r="F469" s="453"/>
      <c r="G469" s="453"/>
    </row>
    <row r="470" spans="5:7" s="461" customFormat="1" x14ac:dyDescent="0.25">
      <c r="E470" s="453"/>
      <c r="F470" s="453"/>
      <c r="G470" s="453"/>
    </row>
    <row r="471" spans="5:7" s="461" customFormat="1" x14ac:dyDescent="0.25">
      <c r="E471" s="453"/>
      <c r="F471" s="453"/>
      <c r="G471" s="453"/>
    </row>
    <row r="472" spans="5:7" s="461" customFormat="1" x14ac:dyDescent="0.25">
      <c r="E472" s="453"/>
      <c r="F472" s="453"/>
      <c r="G472" s="453"/>
    </row>
    <row r="473" spans="5:7" s="461" customFormat="1" x14ac:dyDescent="0.25">
      <c r="E473" s="453"/>
      <c r="F473" s="453"/>
      <c r="G473" s="453"/>
    </row>
    <row r="474" spans="5:7" s="461" customFormat="1" x14ac:dyDescent="0.25">
      <c r="E474" s="453"/>
      <c r="F474" s="453"/>
      <c r="G474" s="453"/>
    </row>
    <row r="475" spans="5:7" s="461" customFormat="1" x14ac:dyDescent="0.25">
      <c r="E475" s="453"/>
      <c r="F475" s="453"/>
      <c r="G475" s="453"/>
    </row>
    <row r="476" spans="5:7" s="461" customFormat="1" x14ac:dyDescent="0.25">
      <c r="E476" s="453"/>
      <c r="F476" s="453"/>
      <c r="G476" s="453"/>
    </row>
    <row r="477" spans="5:7" s="461" customFormat="1" x14ac:dyDescent="0.25">
      <c r="E477" s="453"/>
      <c r="F477" s="453"/>
      <c r="G477" s="453"/>
    </row>
    <row r="478" spans="5:7" s="461" customFormat="1" x14ac:dyDescent="0.25">
      <c r="E478" s="453"/>
      <c r="F478" s="453"/>
      <c r="G478" s="453"/>
    </row>
    <row r="479" spans="5:7" s="461" customFormat="1" x14ac:dyDescent="0.25">
      <c r="E479" s="453"/>
      <c r="F479" s="453"/>
      <c r="G479" s="453"/>
    </row>
    <row r="480" spans="5:7" s="461" customFormat="1" x14ac:dyDescent="0.25">
      <c r="E480" s="453"/>
      <c r="F480" s="453"/>
      <c r="G480" s="453"/>
    </row>
    <row r="481" spans="5:7" s="461" customFormat="1" x14ac:dyDescent="0.25">
      <c r="E481" s="453"/>
      <c r="F481" s="453"/>
      <c r="G481" s="453"/>
    </row>
    <row r="482" spans="5:7" s="461" customFormat="1" x14ac:dyDescent="0.25">
      <c r="E482" s="453"/>
      <c r="F482" s="453"/>
      <c r="G482" s="453"/>
    </row>
    <row r="483" spans="5:7" s="461" customFormat="1" x14ac:dyDescent="0.25">
      <c r="E483" s="453"/>
      <c r="F483" s="453"/>
      <c r="G483" s="453"/>
    </row>
    <row r="484" spans="5:7" s="461" customFormat="1" x14ac:dyDescent="0.25">
      <c r="E484" s="453"/>
      <c r="F484" s="453"/>
      <c r="G484" s="453"/>
    </row>
    <row r="485" spans="5:7" s="461" customFormat="1" x14ac:dyDescent="0.25">
      <c r="E485" s="453"/>
      <c r="F485" s="453"/>
      <c r="G485" s="453"/>
    </row>
    <row r="486" spans="5:7" s="461" customFormat="1" x14ac:dyDescent="0.25">
      <c r="E486" s="453"/>
      <c r="F486" s="453"/>
      <c r="G486" s="453"/>
    </row>
    <row r="487" spans="5:7" s="461" customFormat="1" x14ac:dyDescent="0.25">
      <c r="E487" s="453"/>
      <c r="F487" s="453"/>
      <c r="G487" s="453"/>
    </row>
    <row r="488" spans="5:7" s="461" customFormat="1" x14ac:dyDescent="0.25">
      <c r="E488" s="453"/>
      <c r="F488" s="453"/>
      <c r="G488" s="453"/>
    </row>
    <row r="489" spans="5:7" s="461" customFormat="1" x14ac:dyDescent="0.25">
      <c r="E489" s="453"/>
      <c r="F489" s="453"/>
      <c r="G489" s="453"/>
    </row>
    <row r="490" spans="5:7" s="461" customFormat="1" x14ac:dyDescent="0.25">
      <c r="E490" s="453"/>
      <c r="F490" s="453"/>
      <c r="G490" s="453"/>
    </row>
    <row r="491" spans="5:7" s="461" customFormat="1" x14ac:dyDescent="0.25">
      <c r="E491" s="453"/>
      <c r="F491" s="453"/>
      <c r="G491" s="453"/>
    </row>
    <row r="492" spans="5:7" s="461" customFormat="1" x14ac:dyDescent="0.25">
      <c r="E492" s="453"/>
      <c r="F492" s="453"/>
      <c r="G492" s="453"/>
    </row>
    <row r="493" spans="5:7" s="461" customFormat="1" x14ac:dyDescent="0.25">
      <c r="E493" s="453"/>
      <c r="F493" s="453"/>
      <c r="G493" s="453"/>
    </row>
    <row r="494" spans="5:7" s="461" customFormat="1" x14ac:dyDescent="0.25">
      <c r="E494" s="453"/>
      <c r="F494" s="453"/>
      <c r="G494" s="453"/>
    </row>
    <row r="495" spans="5:7" s="461" customFormat="1" x14ac:dyDescent="0.25">
      <c r="E495" s="453"/>
      <c r="F495" s="453"/>
      <c r="G495" s="453"/>
    </row>
    <row r="496" spans="5:7" s="461" customFormat="1" x14ac:dyDescent="0.25">
      <c r="E496" s="453"/>
      <c r="F496" s="453"/>
      <c r="G496" s="453"/>
    </row>
    <row r="497" spans="1:7" s="461" customFormat="1" x14ac:dyDescent="0.25">
      <c r="E497" s="453"/>
      <c r="F497" s="453"/>
      <c r="G497" s="453"/>
    </row>
    <row r="498" spans="1:7" s="461" customFormat="1" x14ac:dyDescent="0.25">
      <c r="E498" s="453"/>
      <c r="F498" s="453"/>
      <c r="G498" s="453"/>
    </row>
    <row r="499" spans="1:7" s="461" customFormat="1" x14ac:dyDescent="0.25">
      <c r="E499" s="453"/>
      <c r="F499" s="453"/>
      <c r="G499" s="453"/>
    </row>
    <row r="500" spans="1:7" s="453" customFormat="1" ht="13.8" x14ac:dyDescent="0.3">
      <c r="A500" s="456" t="s">
        <v>459</v>
      </c>
      <c r="B500" s="457" t="s">
        <v>239</v>
      </c>
      <c r="C500" s="461"/>
      <c r="D500" s="461"/>
    </row>
    <row r="501" spans="1:7" s="453" customFormat="1" x14ac:dyDescent="0.2">
      <c r="A501" s="453" t="s">
        <v>460</v>
      </c>
      <c r="B501" s="458"/>
      <c r="C501" s="461"/>
      <c r="D501" s="461"/>
    </row>
    <row r="502" spans="1:7" s="453" customFormat="1" x14ac:dyDescent="0.2">
      <c r="A502" s="453" t="s">
        <v>461</v>
      </c>
      <c r="B502" s="458"/>
      <c r="C502" s="461"/>
      <c r="D502" s="461"/>
    </row>
    <row r="503" spans="1:7" s="453" customFormat="1" x14ac:dyDescent="0.2">
      <c r="A503" s="453" t="s">
        <v>462</v>
      </c>
      <c r="B503" s="458"/>
      <c r="C503" s="461"/>
      <c r="D503" s="461"/>
    </row>
    <row r="504" spans="1:7" s="453" customFormat="1" x14ac:dyDescent="0.2">
      <c r="A504" s="453" t="s">
        <v>463</v>
      </c>
      <c r="B504" s="458"/>
      <c r="C504" s="461"/>
      <c r="D504" s="461"/>
    </row>
    <row r="505" spans="1:7" s="453" customFormat="1" x14ac:dyDescent="0.2">
      <c r="A505" s="453" t="s">
        <v>464</v>
      </c>
      <c r="B505" s="458"/>
      <c r="C505" s="461"/>
      <c r="D505" s="461"/>
    </row>
    <row r="506" spans="1:7" s="453" customFormat="1" x14ac:dyDescent="0.2">
      <c r="A506" s="453" t="s">
        <v>465</v>
      </c>
      <c r="B506" s="458"/>
      <c r="C506" s="461"/>
      <c r="D506" s="461"/>
    </row>
    <row r="507" spans="1:7" s="453" customFormat="1" x14ac:dyDescent="0.2">
      <c r="A507" s="453" t="s">
        <v>466</v>
      </c>
      <c r="B507" s="458"/>
      <c r="C507" s="461"/>
      <c r="D507" s="461"/>
    </row>
    <row r="508" spans="1:7" s="453" customFormat="1" x14ac:dyDescent="0.2">
      <c r="A508" s="453" t="s">
        <v>467</v>
      </c>
      <c r="B508" s="458"/>
      <c r="C508" s="461"/>
      <c r="D508" s="461"/>
    </row>
    <row r="509" spans="1:7" s="453" customFormat="1" x14ac:dyDescent="0.2">
      <c r="A509" s="453" t="s">
        <v>468</v>
      </c>
      <c r="B509" s="458"/>
      <c r="C509" s="461"/>
      <c r="D509" s="461"/>
    </row>
    <row r="510" spans="1:7" s="453" customFormat="1" x14ac:dyDescent="0.2">
      <c r="A510" s="453" t="s">
        <v>469</v>
      </c>
      <c r="B510" s="458"/>
      <c r="C510" s="461"/>
      <c r="D510" s="461"/>
    </row>
    <row r="511" spans="1:7" s="453" customFormat="1" x14ac:dyDescent="0.2">
      <c r="A511" s="453" t="s">
        <v>470</v>
      </c>
      <c r="B511" s="458"/>
      <c r="C511" s="461"/>
      <c r="D511" s="461"/>
    </row>
    <row r="512" spans="1:7" s="453" customFormat="1" x14ac:dyDescent="0.2">
      <c r="A512" s="453" t="s">
        <v>471</v>
      </c>
      <c r="B512" s="458"/>
      <c r="C512" s="461"/>
      <c r="D512" s="461"/>
    </row>
    <row r="513" spans="1:4" s="453" customFormat="1" x14ac:dyDescent="0.2">
      <c r="A513" s="453" t="s">
        <v>472</v>
      </c>
      <c r="B513" s="458"/>
      <c r="C513" s="461"/>
      <c r="D513" s="461"/>
    </row>
    <row r="514" spans="1:4" s="453" customFormat="1" x14ac:dyDescent="0.2">
      <c r="A514" s="453" t="s">
        <v>473</v>
      </c>
      <c r="B514" s="458"/>
      <c r="C514" s="461"/>
      <c r="D514" s="461"/>
    </row>
    <row r="515" spans="1:4" s="453" customFormat="1" x14ac:dyDescent="0.2">
      <c r="A515" s="453" t="s">
        <v>474</v>
      </c>
      <c r="B515" s="458"/>
      <c r="C515" s="461"/>
      <c r="D515" s="461"/>
    </row>
    <row r="516" spans="1:4" s="453" customFormat="1" x14ac:dyDescent="0.2">
      <c r="A516" s="453" t="s">
        <v>475</v>
      </c>
      <c r="B516" s="458"/>
      <c r="C516" s="461"/>
      <c r="D516" s="461"/>
    </row>
    <row r="517" spans="1:4" s="453" customFormat="1" x14ac:dyDescent="0.2">
      <c r="A517" s="453" t="s">
        <v>476</v>
      </c>
      <c r="B517" s="458"/>
      <c r="C517" s="461"/>
      <c r="D517" s="461"/>
    </row>
    <row r="518" spans="1:4" s="453" customFormat="1" x14ac:dyDescent="0.2">
      <c r="A518" s="453" t="s">
        <v>477</v>
      </c>
      <c r="B518" s="458"/>
      <c r="C518" s="461"/>
      <c r="D518" s="461"/>
    </row>
    <row r="519" spans="1:4" s="453" customFormat="1" x14ac:dyDescent="0.2">
      <c r="A519" s="453" t="s">
        <v>478</v>
      </c>
      <c r="B519" s="458"/>
      <c r="C519" s="461"/>
      <c r="D519" s="461"/>
    </row>
    <row r="520" spans="1:4" s="453" customFormat="1" x14ac:dyDescent="0.2">
      <c r="A520" s="453" t="s">
        <v>479</v>
      </c>
      <c r="B520" s="458"/>
      <c r="C520" s="461"/>
      <c r="D520" s="461"/>
    </row>
    <row r="521" spans="1:4" s="453" customFormat="1" x14ac:dyDescent="0.2">
      <c r="A521" s="453" t="s">
        <v>480</v>
      </c>
      <c r="B521" s="458"/>
      <c r="C521" s="461"/>
      <c r="D521" s="461"/>
    </row>
    <row r="522" spans="1:4" s="453" customFormat="1" x14ac:dyDescent="0.2">
      <c r="A522" s="453" t="s">
        <v>481</v>
      </c>
      <c r="B522" s="458"/>
      <c r="C522" s="461"/>
      <c r="D522" s="461"/>
    </row>
    <row r="523" spans="1:4" s="453" customFormat="1" x14ac:dyDescent="0.2">
      <c r="A523" s="453" t="s">
        <v>482</v>
      </c>
      <c r="B523" s="458"/>
      <c r="C523" s="461"/>
      <c r="D523" s="461"/>
    </row>
    <row r="524" spans="1:4" s="453" customFormat="1" x14ac:dyDescent="0.2">
      <c r="A524" s="453" t="s">
        <v>483</v>
      </c>
      <c r="B524" s="458"/>
      <c r="C524" s="461"/>
      <c r="D524" s="461"/>
    </row>
    <row r="525" spans="1:4" s="453" customFormat="1" x14ac:dyDescent="0.2">
      <c r="A525" s="453" t="s">
        <v>484</v>
      </c>
      <c r="B525" s="458"/>
      <c r="C525" s="461"/>
      <c r="D525" s="461"/>
    </row>
    <row r="526" spans="1:4" s="453" customFormat="1" x14ac:dyDescent="0.2">
      <c r="A526" s="453" t="s">
        <v>485</v>
      </c>
      <c r="B526" s="458"/>
      <c r="C526" s="461"/>
      <c r="D526" s="461"/>
    </row>
    <row r="527" spans="1:4" s="453" customFormat="1" x14ac:dyDescent="0.2">
      <c r="A527" s="453" t="s">
        <v>486</v>
      </c>
      <c r="B527" s="458"/>
      <c r="C527" s="461"/>
      <c r="D527" s="461"/>
    </row>
    <row r="528" spans="1:4" s="453" customFormat="1" x14ac:dyDescent="0.2">
      <c r="A528" s="453" t="s">
        <v>487</v>
      </c>
      <c r="B528" s="458"/>
      <c r="C528" s="461"/>
      <c r="D528" s="461"/>
    </row>
    <row r="529" spans="1:4" s="453" customFormat="1" x14ac:dyDescent="0.2">
      <c r="A529" s="453" t="s">
        <v>488</v>
      </c>
      <c r="B529" s="458"/>
      <c r="C529" s="461"/>
      <c r="D529" s="461"/>
    </row>
    <row r="530" spans="1:4" s="453" customFormat="1" x14ac:dyDescent="0.25">
      <c r="C530" s="461"/>
      <c r="D530" s="461"/>
    </row>
    <row r="531" spans="1:4" s="453" customFormat="1" x14ac:dyDescent="0.25">
      <c r="C531" s="461"/>
      <c r="D531" s="461"/>
    </row>
    <row r="532" spans="1:4" s="453" customFormat="1" x14ac:dyDescent="0.25">
      <c r="C532" s="461"/>
      <c r="D532" s="461"/>
    </row>
    <row r="533" spans="1:4" s="453" customFormat="1" x14ac:dyDescent="0.25">
      <c r="C533" s="461"/>
      <c r="D533" s="461"/>
    </row>
    <row r="534" spans="1:4" s="453" customFormat="1" x14ac:dyDescent="0.25">
      <c r="C534" s="461"/>
      <c r="D534" s="461"/>
    </row>
    <row r="535" spans="1:4" s="453" customFormat="1" x14ac:dyDescent="0.25">
      <c r="C535" s="461"/>
      <c r="D535" s="461"/>
    </row>
    <row r="536" spans="1:4" s="453" customFormat="1" x14ac:dyDescent="0.25">
      <c r="C536" s="461"/>
      <c r="D536" s="461"/>
    </row>
    <row r="537" spans="1:4" s="453" customFormat="1" x14ac:dyDescent="0.25">
      <c r="C537" s="461"/>
      <c r="D537" s="461"/>
    </row>
    <row r="538" spans="1:4" s="453" customFormat="1" x14ac:dyDescent="0.25">
      <c r="A538" s="461"/>
      <c r="B538" s="461"/>
      <c r="C538" s="461"/>
      <c r="D538" s="461"/>
    </row>
    <row r="539" spans="1:4" s="453" customFormat="1" x14ac:dyDescent="0.25">
      <c r="A539" s="461"/>
      <c r="B539" s="461"/>
      <c r="C539" s="461"/>
      <c r="D539" s="461"/>
    </row>
    <row r="540" spans="1:4" s="453" customFormat="1" x14ac:dyDescent="0.25">
      <c r="A540" s="461"/>
      <c r="B540" s="461"/>
      <c r="C540" s="461"/>
      <c r="D540" s="461"/>
    </row>
    <row r="541" spans="1:4" s="453" customFormat="1" x14ac:dyDescent="0.25">
      <c r="A541" s="461"/>
      <c r="B541" s="461"/>
      <c r="C541" s="461"/>
      <c r="D541" s="461"/>
    </row>
    <row r="542" spans="1:4" s="453" customFormat="1" x14ac:dyDescent="0.25">
      <c r="A542" s="461"/>
      <c r="B542" s="461"/>
      <c r="C542" s="461"/>
      <c r="D542" s="461"/>
    </row>
    <row r="543" spans="1:4" s="453" customFormat="1" x14ac:dyDescent="0.25">
      <c r="A543" s="461"/>
      <c r="B543" s="461"/>
      <c r="C543" s="461"/>
      <c r="D543" s="461"/>
    </row>
    <row r="544" spans="1:4" s="453" customFormat="1" x14ac:dyDescent="0.25">
      <c r="A544" s="461"/>
      <c r="B544" s="461"/>
      <c r="C544" s="461"/>
      <c r="D544" s="461"/>
    </row>
    <row r="545" spans="1:4" s="453" customFormat="1" x14ac:dyDescent="0.25">
      <c r="A545" s="461"/>
      <c r="B545" s="461"/>
      <c r="C545" s="461"/>
      <c r="D545" s="461"/>
    </row>
    <row r="546" spans="1:4" s="453" customFormat="1" x14ac:dyDescent="0.25">
      <c r="A546" s="461"/>
      <c r="B546" s="461"/>
      <c r="C546" s="461"/>
      <c r="D546" s="461"/>
    </row>
    <row r="547" spans="1:4" s="453" customFormat="1" x14ac:dyDescent="0.25">
      <c r="A547" s="461"/>
      <c r="B547" s="461"/>
      <c r="C547" s="461"/>
      <c r="D547" s="461"/>
    </row>
    <row r="548" spans="1:4" s="453" customFormat="1" x14ac:dyDescent="0.25">
      <c r="A548" s="461"/>
      <c r="B548" s="461"/>
      <c r="C548" s="461"/>
      <c r="D548" s="461"/>
    </row>
    <row r="549" spans="1:4" s="453" customFormat="1" x14ac:dyDescent="0.25">
      <c r="A549" s="461"/>
      <c r="B549" s="461"/>
      <c r="C549" s="461"/>
      <c r="D549" s="461"/>
    </row>
    <row r="550" spans="1:4" s="453" customFormat="1" x14ac:dyDescent="0.25">
      <c r="A550" s="461"/>
      <c r="B550" s="461"/>
      <c r="C550" s="461"/>
      <c r="D550" s="461"/>
    </row>
    <row r="551" spans="1:4" s="453" customFormat="1" x14ac:dyDescent="0.25">
      <c r="A551" s="461"/>
      <c r="B551" s="461"/>
      <c r="C551" s="461"/>
      <c r="D551" s="461"/>
    </row>
    <row r="552" spans="1:4" s="453" customFormat="1" x14ac:dyDescent="0.25">
      <c r="A552" s="461"/>
      <c r="B552" s="461"/>
      <c r="C552" s="461"/>
      <c r="D552" s="461"/>
    </row>
    <row r="553" spans="1:4" s="453" customFormat="1" x14ac:dyDescent="0.25">
      <c r="A553" s="461"/>
      <c r="B553" s="461"/>
      <c r="C553" s="461"/>
      <c r="D553" s="461"/>
    </row>
    <row r="554" spans="1:4" s="453" customFormat="1" x14ac:dyDescent="0.25">
      <c r="A554" s="461"/>
      <c r="B554" s="461"/>
      <c r="C554" s="461"/>
      <c r="D554" s="461"/>
    </row>
    <row r="555" spans="1:4" s="453" customFormat="1" x14ac:dyDescent="0.25">
      <c r="A555" s="461"/>
      <c r="B555" s="461"/>
      <c r="C555" s="461"/>
      <c r="D555" s="461"/>
    </row>
    <row r="556" spans="1:4" s="453" customFormat="1" x14ac:dyDescent="0.25">
      <c r="A556" s="461"/>
      <c r="B556" s="461"/>
      <c r="C556" s="461"/>
      <c r="D556" s="461"/>
    </row>
    <row r="557" spans="1:4" s="453" customFormat="1" x14ac:dyDescent="0.25">
      <c r="A557" s="461"/>
      <c r="B557" s="461"/>
      <c r="C557" s="461"/>
      <c r="D557" s="461"/>
    </row>
    <row r="558" spans="1:4" s="453" customFormat="1" x14ac:dyDescent="0.25">
      <c r="A558" s="461"/>
      <c r="B558" s="461"/>
      <c r="C558" s="461"/>
      <c r="D558" s="461"/>
    </row>
    <row r="559" spans="1:4" s="453" customFormat="1" x14ac:dyDescent="0.25">
      <c r="A559" s="461"/>
      <c r="B559" s="461"/>
      <c r="C559" s="461"/>
      <c r="D559" s="461"/>
    </row>
    <row r="560" spans="1:4" s="453" customFormat="1" x14ac:dyDescent="0.25">
      <c r="A560" s="461"/>
      <c r="B560" s="461"/>
      <c r="C560" s="461"/>
      <c r="D560" s="461"/>
    </row>
    <row r="561" spans="1:4" s="453" customFormat="1" x14ac:dyDescent="0.25">
      <c r="A561" s="461"/>
      <c r="B561" s="461"/>
      <c r="C561" s="461"/>
      <c r="D561" s="461"/>
    </row>
    <row r="562" spans="1:4" s="453" customFormat="1" x14ac:dyDescent="0.25">
      <c r="A562" s="461"/>
      <c r="B562" s="461"/>
      <c r="C562" s="461"/>
      <c r="D562" s="461"/>
    </row>
    <row r="563" spans="1:4" s="453" customFormat="1" x14ac:dyDescent="0.25">
      <c r="A563" s="461"/>
      <c r="B563" s="461"/>
      <c r="C563" s="461"/>
      <c r="D563" s="461"/>
    </row>
    <row r="564" spans="1:4" s="453" customFormat="1" x14ac:dyDescent="0.25">
      <c r="A564" s="461"/>
      <c r="B564" s="461"/>
      <c r="C564" s="461"/>
      <c r="D564" s="461"/>
    </row>
    <row r="565" spans="1:4" s="453" customFormat="1" x14ac:dyDescent="0.25">
      <c r="A565" s="461"/>
      <c r="B565" s="461"/>
      <c r="C565" s="461"/>
      <c r="D565" s="461"/>
    </row>
    <row r="566" spans="1:4" s="453" customFormat="1" x14ac:dyDescent="0.25">
      <c r="A566" s="461"/>
      <c r="B566" s="461"/>
      <c r="C566" s="461"/>
      <c r="D566" s="461"/>
    </row>
    <row r="567" spans="1:4" s="453" customFormat="1" x14ac:dyDescent="0.25">
      <c r="A567" s="461"/>
      <c r="B567" s="461"/>
      <c r="C567" s="461"/>
      <c r="D567" s="461"/>
    </row>
    <row r="568" spans="1:4" s="453" customFormat="1" x14ac:dyDescent="0.25">
      <c r="A568" s="461"/>
      <c r="B568" s="461"/>
      <c r="C568" s="461"/>
      <c r="D568" s="461"/>
    </row>
    <row r="569" spans="1:4" s="453" customFormat="1" x14ac:dyDescent="0.25">
      <c r="A569" s="461"/>
      <c r="B569" s="461"/>
      <c r="C569" s="461"/>
      <c r="D569" s="461"/>
    </row>
    <row r="570" spans="1:4" s="453" customFormat="1" x14ac:dyDescent="0.25">
      <c r="A570" s="461"/>
      <c r="B570" s="461"/>
      <c r="C570" s="461"/>
      <c r="D570" s="461"/>
    </row>
    <row r="571" spans="1:4" s="453" customFormat="1" x14ac:dyDescent="0.25">
      <c r="A571" s="461"/>
      <c r="B571" s="461"/>
      <c r="C571" s="461"/>
      <c r="D571" s="461"/>
    </row>
    <row r="572" spans="1:4" s="453" customFormat="1" x14ac:dyDescent="0.25">
      <c r="A572" s="461"/>
      <c r="B572" s="461"/>
      <c r="C572" s="461"/>
      <c r="D572" s="461"/>
    </row>
    <row r="573" spans="1:4" s="453" customFormat="1" x14ac:dyDescent="0.25">
      <c r="A573" s="461"/>
      <c r="B573" s="461"/>
      <c r="C573" s="461"/>
      <c r="D573" s="461"/>
    </row>
    <row r="574" spans="1:4" s="453" customFormat="1" x14ac:dyDescent="0.25">
      <c r="A574" s="461"/>
      <c r="B574" s="461"/>
      <c r="C574" s="461"/>
      <c r="D574" s="461"/>
    </row>
    <row r="575" spans="1:4" s="453" customFormat="1" x14ac:dyDescent="0.25">
      <c r="A575" s="461"/>
      <c r="B575" s="461"/>
      <c r="C575" s="461"/>
      <c r="D575" s="461"/>
    </row>
    <row r="576" spans="1:4" s="453" customFormat="1" x14ac:dyDescent="0.25">
      <c r="A576" s="461"/>
      <c r="B576" s="461"/>
      <c r="C576" s="461"/>
      <c r="D576" s="461"/>
    </row>
    <row r="577" spans="1:4" s="453" customFormat="1" x14ac:dyDescent="0.25">
      <c r="A577" s="461"/>
      <c r="B577" s="461"/>
      <c r="C577" s="461"/>
      <c r="D577" s="461"/>
    </row>
    <row r="578" spans="1:4" s="453" customFormat="1" x14ac:dyDescent="0.25">
      <c r="A578" s="461"/>
      <c r="B578" s="461"/>
      <c r="C578" s="461"/>
      <c r="D578" s="461"/>
    </row>
    <row r="579" spans="1:4" s="453" customFormat="1" x14ac:dyDescent="0.25">
      <c r="A579" s="461"/>
      <c r="B579" s="461"/>
      <c r="C579" s="461"/>
      <c r="D579" s="461"/>
    </row>
    <row r="580" spans="1:4" s="453" customFormat="1" x14ac:dyDescent="0.25">
      <c r="A580" s="461"/>
      <c r="B580" s="461"/>
      <c r="C580" s="461"/>
      <c r="D580" s="461"/>
    </row>
    <row r="581" spans="1:4" s="453" customFormat="1" x14ac:dyDescent="0.25">
      <c r="A581" s="461"/>
      <c r="B581" s="461"/>
      <c r="C581" s="461"/>
      <c r="D581" s="461"/>
    </row>
    <row r="582" spans="1:4" s="453" customFormat="1" x14ac:dyDescent="0.25">
      <c r="A582" s="461"/>
      <c r="B582" s="461"/>
      <c r="C582" s="461"/>
      <c r="D582" s="461"/>
    </row>
    <row r="583" spans="1:4" s="453" customFormat="1" x14ac:dyDescent="0.25">
      <c r="A583" s="461"/>
      <c r="B583" s="461"/>
      <c r="C583" s="461"/>
      <c r="D583" s="461"/>
    </row>
    <row r="584" spans="1:4" s="453" customFormat="1" x14ac:dyDescent="0.25">
      <c r="A584" s="461"/>
      <c r="B584" s="461"/>
      <c r="C584" s="461"/>
      <c r="D584" s="461"/>
    </row>
    <row r="585" spans="1:4" s="453" customFormat="1" x14ac:dyDescent="0.25">
      <c r="A585" s="461"/>
      <c r="B585" s="461"/>
      <c r="C585" s="461"/>
      <c r="D585" s="461"/>
    </row>
    <row r="586" spans="1:4" s="453" customFormat="1" x14ac:dyDescent="0.25">
      <c r="A586" s="461"/>
      <c r="B586" s="461"/>
      <c r="C586" s="461"/>
      <c r="D586" s="461"/>
    </row>
    <row r="587" spans="1:4" s="453" customFormat="1" x14ac:dyDescent="0.25">
      <c r="A587" s="461"/>
      <c r="B587" s="461"/>
      <c r="C587" s="461"/>
      <c r="D587" s="461"/>
    </row>
    <row r="588" spans="1:4" s="453" customFormat="1" x14ac:dyDescent="0.25">
      <c r="A588" s="461"/>
      <c r="B588" s="461"/>
      <c r="C588" s="461"/>
      <c r="D588" s="461"/>
    </row>
    <row r="589" spans="1:4" s="453" customFormat="1" x14ac:dyDescent="0.25">
      <c r="A589" s="461"/>
      <c r="B589" s="461"/>
      <c r="C589" s="461"/>
      <c r="D589" s="461"/>
    </row>
    <row r="590" spans="1:4" s="453" customFormat="1" x14ac:dyDescent="0.25">
      <c r="A590" s="461"/>
      <c r="B590" s="461"/>
      <c r="C590" s="461"/>
      <c r="D590" s="461"/>
    </row>
    <row r="591" spans="1:4" s="453" customFormat="1" x14ac:dyDescent="0.25">
      <c r="A591" s="461"/>
      <c r="B591" s="461"/>
      <c r="C591" s="461"/>
      <c r="D591" s="461"/>
    </row>
    <row r="592" spans="1:4" s="453" customFormat="1" x14ac:dyDescent="0.25">
      <c r="A592" s="461"/>
      <c r="B592" s="461"/>
      <c r="C592" s="461"/>
      <c r="D592" s="461"/>
    </row>
    <row r="593" spans="1:4" s="453" customFormat="1" x14ac:dyDescent="0.25">
      <c r="A593" s="461"/>
      <c r="B593" s="461"/>
      <c r="C593" s="461"/>
      <c r="D593" s="461"/>
    </row>
    <row r="594" spans="1:4" s="453" customFormat="1" x14ac:dyDescent="0.25">
      <c r="A594" s="461"/>
      <c r="B594" s="461"/>
      <c r="C594" s="461"/>
      <c r="D594" s="461"/>
    </row>
    <row r="595" spans="1:4" s="453" customFormat="1" x14ac:dyDescent="0.25">
      <c r="A595" s="461"/>
      <c r="B595" s="461"/>
      <c r="C595" s="461"/>
      <c r="D595" s="461"/>
    </row>
    <row r="596" spans="1:4" s="453" customFormat="1" x14ac:dyDescent="0.25">
      <c r="A596" s="461"/>
      <c r="B596" s="461"/>
      <c r="C596" s="461"/>
      <c r="D596" s="461"/>
    </row>
    <row r="597" spans="1:4" s="453" customFormat="1" x14ac:dyDescent="0.25">
      <c r="A597" s="461"/>
      <c r="B597" s="461"/>
      <c r="C597" s="461"/>
      <c r="D597" s="461"/>
    </row>
    <row r="598" spans="1:4" s="453" customFormat="1" x14ac:dyDescent="0.25">
      <c r="A598" s="461"/>
      <c r="B598" s="461"/>
      <c r="C598" s="461"/>
      <c r="D598" s="461"/>
    </row>
    <row r="599" spans="1:4" s="453" customFormat="1" x14ac:dyDescent="0.25">
      <c r="A599" s="461"/>
      <c r="B599" s="461"/>
      <c r="C599" s="461"/>
      <c r="D599" s="461"/>
    </row>
    <row r="600" spans="1:4" s="453" customFormat="1" x14ac:dyDescent="0.25">
      <c r="A600" s="461"/>
      <c r="B600" s="461"/>
      <c r="C600" s="461"/>
      <c r="D600" s="461"/>
    </row>
    <row r="601" spans="1:4" s="453" customFormat="1" x14ac:dyDescent="0.25">
      <c r="A601" s="461"/>
      <c r="B601" s="461"/>
      <c r="C601" s="461"/>
      <c r="D601" s="461"/>
    </row>
    <row r="602" spans="1:4" s="453" customFormat="1" x14ac:dyDescent="0.25">
      <c r="A602" s="461"/>
      <c r="B602" s="461"/>
      <c r="C602" s="461"/>
      <c r="D602" s="461"/>
    </row>
    <row r="603" spans="1:4" s="453" customFormat="1" x14ac:dyDescent="0.25">
      <c r="A603" s="461"/>
      <c r="B603" s="461"/>
      <c r="C603" s="461"/>
      <c r="D603" s="461"/>
    </row>
    <row r="604" spans="1:4" s="453" customFormat="1" x14ac:dyDescent="0.25">
      <c r="A604" s="461"/>
      <c r="B604" s="461"/>
      <c r="C604" s="461"/>
      <c r="D604" s="461"/>
    </row>
    <row r="605" spans="1:4" s="453" customFormat="1" x14ac:dyDescent="0.25">
      <c r="A605" s="461"/>
      <c r="B605" s="461"/>
      <c r="C605" s="461"/>
      <c r="D605" s="461"/>
    </row>
    <row r="606" spans="1:4" s="453" customFormat="1" x14ac:dyDescent="0.25">
      <c r="A606" s="461"/>
      <c r="B606" s="461"/>
      <c r="C606" s="461"/>
      <c r="D606" s="461"/>
    </row>
    <row r="607" spans="1:4" s="453" customFormat="1" x14ac:dyDescent="0.25">
      <c r="A607" s="461"/>
      <c r="B607" s="461"/>
      <c r="C607" s="461"/>
      <c r="D607" s="461"/>
    </row>
    <row r="608" spans="1:4" s="453" customFormat="1" x14ac:dyDescent="0.25">
      <c r="A608" s="461"/>
      <c r="B608" s="461"/>
      <c r="C608" s="461"/>
      <c r="D608" s="461"/>
    </row>
    <row r="609" spans="1:4" s="453" customFormat="1" x14ac:dyDescent="0.25">
      <c r="A609" s="461"/>
      <c r="B609" s="461"/>
      <c r="C609" s="461"/>
      <c r="D609" s="461"/>
    </row>
    <row r="610" spans="1:4" s="453" customFormat="1" x14ac:dyDescent="0.25">
      <c r="A610" s="461"/>
      <c r="B610" s="461"/>
      <c r="C610" s="461"/>
      <c r="D610" s="461"/>
    </row>
    <row r="611" spans="1:4" s="453" customFormat="1" x14ac:dyDescent="0.25">
      <c r="A611" s="461"/>
      <c r="B611" s="461"/>
      <c r="C611" s="461"/>
      <c r="D611" s="461"/>
    </row>
    <row r="612" spans="1:4" s="453" customFormat="1" x14ac:dyDescent="0.25">
      <c r="A612" s="461"/>
      <c r="B612" s="461"/>
      <c r="C612" s="461"/>
      <c r="D612" s="461"/>
    </row>
    <row r="613" spans="1:4" s="453" customFormat="1" x14ac:dyDescent="0.25">
      <c r="A613" s="461"/>
      <c r="B613" s="461"/>
      <c r="C613" s="461"/>
      <c r="D613" s="461"/>
    </row>
    <row r="614" spans="1:4" s="453" customFormat="1" x14ac:dyDescent="0.25">
      <c r="A614" s="461"/>
      <c r="B614" s="461"/>
      <c r="C614" s="461"/>
      <c r="D614" s="461"/>
    </row>
    <row r="615" spans="1:4" s="453" customFormat="1" x14ac:dyDescent="0.25">
      <c r="A615" s="461"/>
      <c r="B615" s="461"/>
      <c r="C615" s="461"/>
      <c r="D615" s="461"/>
    </row>
    <row r="616" spans="1:4" s="453" customFormat="1" x14ac:dyDescent="0.25">
      <c r="A616" s="461"/>
      <c r="B616" s="461"/>
      <c r="C616" s="461"/>
      <c r="D616" s="461"/>
    </row>
    <row r="617" spans="1:4" s="453" customFormat="1" x14ac:dyDescent="0.25">
      <c r="A617" s="461"/>
      <c r="B617" s="461"/>
      <c r="C617" s="461"/>
      <c r="D617" s="461"/>
    </row>
    <row r="618" spans="1:4" s="453" customFormat="1" x14ac:dyDescent="0.25">
      <c r="A618" s="461"/>
      <c r="B618" s="461"/>
      <c r="C618" s="461"/>
      <c r="D618" s="461"/>
    </row>
    <row r="619" spans="1:4" s="453" customFormat="1" x14ac:dyDescent="0.25">
      <c r="A619" s="461"/>
      <c r="B619" s="461"/>
      <c r="C619" s="461"/>
      <c r="D619" s="461"/>
    </row>
    <row r="620" spans="1:4" s="453" customFormat="1" x14ac:dyDescent="0.25">
      <c r="A620" s="461"/>
      <c r="B620" s="461"/>
      <c r="C620" s="461"/>
      <c r="D620" s="461"/>
    </row>
    <row r="621" spans="1:4" s="453" customFormat="1" x14ac:dyDescent="0.25">
      <c r="A621" s="461"/>
      <c r="B621" s="461"/>
      <c r="C621" s="461"/>
      <c r="D621" s="461"/>
    </row>
    <row r="622" spans="1:4" s="453" customFormat="1" x14ac:dyDescent="0.25">
      <c r="A622" s="461"/>
      <c r="B622" s="461"/>
      <c r="C622" s="461"/>
      <c r="D622" s="461"/>
    </row>
    <row r="623" spans="1:4" s="453" customFormat="1" x14ac:dyDescent="0.25">
      <c r="A623" s="461"/>
      <c r="B623" s="461"/>
      <c r="C623" s="461"/>
      <c r="D623" s="461"/>
    </row>
    <row r="624" spans="1:4" s="453" customFormat="1" x14ac:dyDescent="0.25">
      <c r="A624" s="461"/>
      <c r="B624" s="461"/>
      <c r="C624" s="461"/>
      <c r="D624" s="461"/>
    </row>
    <row r="625" spans="1:4" s="453" customFormat="1" x14ac:dyDescent="0.25">
      <c r="A625" s="461"/>
      <c r="B625" s="461"/>
      <c r="C625" s="461"/>
      <c r="D625" s="461"/>
    </row>
    <row r="626" spans="1:4" s="453" customFormat="1" x14ac:dyDescent="0.25">
      <c r="A626" s="461"/>
      <c r="B626" s="461"/>
      <c r="C626" s="461"/>
      <c r="D626" s="461"/>
    </row>
    <row r="627" spans="1:4" s="453" customFormat="1" x14ac:dyDescent="0.25">
      <c r="A627" s="461"/>
      <c r="B627" s="461"/>
      <c r="C627" s="461"/>
      <c r="D627" s="461"/>
    </row>
    <row r="628" spans="1:4" s="453" customFormat="1" x14ac:dyDescent="0.25">
      <c r="A628" s="461"/>
      <c r="B628" s="461"/>
      <c r="C628" s="461"/>
      <c r="D628" s="461"/>
    </row>
    <row r="629" spans="1:4" s="453" customFormat="1" x14ac:dyDescent="0.25">
      <c r="A629" s="461"/>
      <c r="B629" s="461"/>
      <c r="C629" s="461"/>
      <c r="D629" s="461"/>
    </row>
    <row r="630" spans="1:4" s="453" customFormat="1" x14ac:dyDescent="0.25">
      <c r="A630" s="461"/>
      <c r="B630" s="461"/>
      <c r="C630" s="461"/>
      <c r="D630" s="461"/>
    </row>
    <row r="631" spans="1:4" s="453" customFormat="1" x14ac:dyDescent="0.25">
      <c r="A631" s="461"/>
      <c r="B631" s="461"/>
      <c r="C631" s="461"/>
      <c r="D631" s="461"/>
    </row>
    <row r="632" spans="1:4" s="453" customFormat="1" x14ac:dyDescent="0.25">
      <c r="A632" s="461"/>
      <c r="B632" s="461"/>
      <c r="C632" s="461"/>
      <c r="D632" s="461"/>
    </row>
    <row r="633" spans="1:4" s="453" customFormat="1" x14ac:dyDescent="0.25">
      <c r="A633" s="461"/>
      <c r="B633" s="461"/>
      <c r="C633" s="461"/>
      <c r="D633" s="461"/>
    </row>
    <row r="634" spans="1:4" s="453" customFormat="1" x14ac:dyDescent="0.25">
      <c r="A634" s="461"/>
      <c r="B634" s="461"/>
      <c r="C634" s="461"/>
      <c r="D634" s="461"/>
    </row>
    <row r="635" spans="1:4" s="453" customFormat="1" x14ac:dyDescent="0.25">
      <c r="A635" s="461"/>
      <c r="B635" s="461"/>
      <c r="C635" s="461"/>
      <c r="D635" s="461"/>
    </row>
    <row r="636" spans="1:4" s="453" customFormat="1" x14ac:dyDescent="0.25">
      <c r="A636" s="461"/>
      <c r="B636" s="461"/>
      <c r="C636" s="461"/>
      <c r="D636" s="461"/>
    </row>
    <row r="637" spans="1:4" s="453" customFormat="1" x14ac:dyDescent="0.25">
      <c r="A637" s="461"/>
      <c r="B637" s="461"/>
      <c r="C637" s="461"/>
      <c r="D637" s="461"/>
    </row>
    <row r="638" spans="1:4" s="453" customFormat="1" x14ac:dyDescent="0.25">
      <c r="A638" s="461"/>
      <c r="B638" s="461"/>
      <c r="C638" s="461"/>
      <c r="D638" s="461"/>
    </row>
    <row r="639" spans="1:4" s="453" customFormat="1" x14ac:dyDescent="0.25">
      <c r="A639" s="461"/>
      <c r="B639" s="461"/>
      <c r="C639" s="461"/>
      <c r="D639" s="461"/>
    </row>
    <row r="640" spans="1:4" s="453" customFormat="1" x14ac:dyDescent="0.25">
      <c r="A640" s="461"/>
      <c r="B640" s="461"/>
      <c r="C640" s="461"/>
      <c r="D640" s="461"/>
    </row>
    <row r="641" spans="1:4" s="453" customFormat="1" x14ac:dyDescent="0.25">
      <c r="A641" s="461"/>
      <c r="B641" s="461"/>
      <c r="C641" s="461"/>
      <c r="D641" s="461"/>
    </row>
    <row r="642" spans="1:4" s="453" customFormat="1" x14ac:dyDescent="0.25">
      <c r="A642" s="461"/>
      <c r="B642" s="461"/>
      <c r="C642" s="461"/>
      <c r="D642" s="461"/>
    </row>
    <row r="643" spans="1:4" s="453" customFormat="1" x14ac:dyDescent="0.25">
      <c r="A643" s="461"/>
      <c r="B643" s="461"/>
      <c r="C643" s="461"/>
      <c r="D643" s="461"/>
    </row>
    <row r="644" spans="1:4" s="453" customFormat="1" x14ac:dyDescent="0.25">
      <c r="A644" s="461"/>
      <c r="B644" s="461"/>
      <c r="C644" s="461"/>
      <c r="D644" s="461"/>
    </row>
    <row r="645" spans="1:4" s="453" customFormat="1" x14ac:dyDescent="0.25">
      <c r="A645" s="461"/>
      <c r="B645" s="461"/>
      <c r="C645" s="461"/>
      <c r="D645" s="461"/>
    </row>
    <row r="646" spans="1:4" s="453" customFormat="1" x14ac:dyDescent="0.25">
      <c r="A646" s="461"/>
      <c r="B646" s="461"/>
      <c r="C646" s="461"/>
      <c r="D646" s="461"/>
    </row>
    <row r="647" spans="1:4" s="453" customFormat="1" x14ac:dyDescent="0.25">
      <c r="A647" s="461"/>
      <c r="B647" s="461"/>
      <c r="C647" s="461"/>
      <c r="D647" s="461"/>
    </row>
    <row r="648" spans="1:4" s="453" customFormat="1" x14ac:dyDescent="0.25">
      <c r="A648" s="461"/>
      <c r="B648" s="461"/>
      <c r="C648" s="461"/>
      <c r="D648" s="461"/>
    </row>
    <row r="649" spans="1:4" s="453" customFormat="1" x14ac:dyDescent="0.25">
      <c r="A649" s="461"/>
      <c r="B649" s="461"/>
      <c r="C649" s="461"/>
      <c r="D649" s="461"/>
    </row>
    <row r="650" spans="1:4" s="453" customFormat="1" x14ac:dyDescent="0.25">
      <c r="A650" s="461"/>
      <c r="B650" s="461"/>
      <c r="C650" s="461"/>
      <c r="D650" s="461"/>
    </row>
    <row r="651" spans="1:4" s="453" customFormat="1" x14ac:dyDescent="0.25">
      <c r="A651" s="461"/>
      <c r="B651" s="461"/>
      <c r="C651" s="461"/>
      <c r="D651" s="461"/>
    </row>
    <row r="652" spans="1:4" s="453" customFormat="1" x14ac:dyDescent="0.25">
      <c r="A652" s="461"/>
      <c r="B652" s="461"/>
      <c r="C652" s="461"/>
      <c r="D652" s="461"/>
    </row>
    <row r="653" spans="1:4" s="453" customFormat="1" x14ac:dyDescent="0.25">
      <c r="A653" s="461"/>
      <c r="B653" s="461"/>
      <c r="C653" s="461"/>
      <c r="D653" s="461"/>
    </row>
    <row r="654" spans="1:4" s="453" customFormat="1" x14ac:dyDescent="0.25">
      <c r="A654" s="461"/>
      <c r="B654" s="461"/>
      <c r="C654" s="461"/>
      <c r="D654" s="461"/>
    </row>
    <row r="655" spans="1:4" s="453" customFormat="1" x14ac:dyDescent="0.25">
      <c r="A655" s="461"/>
      <c r="B655" s="461"/>
      <c r="C655" s="461"/>
      <c r="D655" s="461"/>
    </row>
    <row r="656" spans="1:4" s="453" customFormat="1" x14ac:dyDescent="0.25">
      <c r="A656" s="461"/>
      <c r="B656" s="461"/>
      <c r="C656" s="461"/>
      <c r="D656" s="461"/>
    </row>
    <row r="657" spans="1:4" s="453" customFormat="1" x14ac:dyDescent="0.25">
      <c r="A657" s="461"/>
      <c r="B657" s="461"/>
      <c r="C657" s="461"/>
      <c r="D657" s="461"/>
    </row>
    <row r="658" spans="1:4" s="453" customFormat="1" x14ac:dyDescent="0.25">
      <c r="A658" s="461"/>
      <c r="B658" s="461"/>
      <c r="C658" s="461"/>
      <c r="D658" s="461"/>
    </row>
    <row r="659" spans="1:4" s="453" customFormat="1" x14ac:dyDescent="0.25">
      <c r="A659" s="461"/>
      <c r="B659" s="461"/>
      <c r="C659" s="461"/>
      <c r="D659" s="461"/>
    </row>
    <row r="660" spans="1:4" s="453" customFormat="1" x14ac:dyDescent="0.25">
      <c r="A660" s="461"/>
      <c r="B660" s="461"/>
      <c r="C660" s="461"/>
      <c r="D660" s="461"/>
    </row>
    <row r="661" spans="1:4" s="453" customFormat="1" x14ac:dyDescent="0.25">
      <c r="A661" s="461"/>
      <c r="B661" s="461"/>
      <c r="C661" s="461"/>
      <c r="D661" s="461"/>
    </row>
    <row r="662" spans="1:4" s="453" customFormat="1" x14ac:dyDescent="0.25">
      <c r="A662" s="461"/>
      <c r="B662" s="461"/>
      <c r="C662" s="461"/>
      <c r="D662" s="461"/>
    </row>
    <row r="663" spans="1:4" s="453" customFormat="1" x14ac:dyDescent="0.25">
      <c r="A663" s="461"/>
      <c r="B663" s="461"/>
      <c r="C663" s="461"/>
      <c r="D663" s="461"/>
    </row>
    <row r="664" spans="1:4" s="453" customFormat="1" x14ac:dyDescent="0.25">
      <c r="A664" s="461"/>
      <c r="B664" s="461"/>
      <c r="C664" s="461"/>
      <c r="D664" s="461"/>
    </row>
    <row r="665" spans="1:4" s="453" customFormat="1" x14ac:dyDescent="0.25">
      <c r="A665" s="461"/>
      <c r="B665" s="461"/>
      <c r="C665" s="461"/>
      <c r="D665" s="461"/>
    </row>
    <row r="666" spans="1:4" s="453" customFormat="1" x14ac:dyDescent="0.25">
      <c r="A666" s="461"/>
      <c r="B666" s="461"/>
      <c r="C666" s="461"/>
      <c r="D666" s="461"/>
    </row>
    <row r="667" spans="1:4" s="453" customFormat="1" x14ac:dyDescent="0.25">
      <c r="A667" s="461"/>
      <c r="B667" s="461"/>
      <c r="C667" s="461"/>
      <c r="D667" s="461"/>
    </row>
    <row r="668" spans="1:4" s="453" customFormat="1" x14ac:dyDescent="0.25">
      <c r="A668" s="461"/>
      <c r="B668" s="461"/>
      <c r="C668" s="461"/>
      <c r="D668" s="461"/>
    </row>
    <row r="669" spans="1:4" s="453" customFormat="1" x14ac:dyDescent="0.25">
      <c r="A669" s="461"/>
      <c r="B669" s="461"/>
      <c r="C669" s="461"/>
      <c r="D669" s="461"/>
    </row>
    <row r="670" spans="1:4" s="453" customFormat="1" x14ac:dyDescent="0.25">
      <c r="A670" s="461"/>
      <c r="B670" s="461"/>
      <c r="C670" s="461"/>
      <c r="D670" s="461"/>
    </row>
    <row r="671" spans="1:4" s="453" customFormat="1" x14ac:dyDescent="0.25">
      <c r="A671" s="461"/>
      <c r="B671" s="461"/>
      <c r="C671" s="461"/>
      <c r="D671" s="461"/>
    </row>
    <row r="672" spans="1:4" s="453" customFormat="1" x14ac:dyDescent="0.25">
      <c r="A672" s="461"/>
      <c r="B672" s="461"/>
      <c r="C672" s="461"/>
      <c r="D672" s="461"/>
    </row>
    <row r="673" spans="1:7" s="453" customFormat="1" x14ac:dyDescent="0.25">
      <c r="A673" s="461"/>
      <c r="B673" s="461"/>
      <c r="C673" s="461"/>
      <c r="D673" s="461"/>
    </row>
    <row r="674" spans="1:7" s="461" customFormat="1" x14ac:dyDescent="0.25">
      <c r="E674" s="453"/>
      <c r="F674" s="453"/>
      <c r="G674" s="453"/>
    </row>
    <row r="675" spans="1:7" s="461" customFormat="1" x14ac:dyDescent="0.25">
      <c r="E675" s="453"/>
      <c r="F675" s="453"/>
      <c r="G675" s="453"/>
    </row>
    <row r="676" spans="1:7" s="461" customFormat="1" x14ac:dyDescent="0.25">
      <c r="E676" s="453"/>
      <c r="F676" s="453"/>
      <c r="G676" s="453"/>
    </row>
    <row r="677" spans="1:7" s="461" customFormat="1" x14ac:dyDescent="0.25">
      <c r="E677" s="453"/>
      <c r="F677" s="453"/>
      <c r="G677" s="453"/>
    </row>
    <row r="678" spans="1:7" s="461" customFormat="1" x14ac:dyDescent="0.25">
      <c r="E678" s="453"/>
      <c r="F678" s="453"/>
      <c r="G678" s="453"/>
    </row>
    <row r="679" spans="1:7" s="461" customFormat="1" x14ac:dyDescent="0.25">
      <c r="E679" s="453"/>
      <c r="F679" s="453"/>
      <c r="G679" s="453"/>
    </row>
    <row r="680" spans="1:7" s="461" customFormat="1" x14ac:dyDescent="0.25">
      <c r="E680" s="453"/>
      <c r="F680" s="453"/>
      <c r="G680" s="453"/>
    </row>
    <row r="681" spans="1:7" s="461" customFormat="1" x14ac:dyDescent="0.25">
      <c r="E681" s="453"/>
      <c r="F681" s="453"/>
      <c r="G681" s="453"/>
    </row>
    <row r="682" spans="1:7" s="461" customFormat="1" x14ac:dyDescent="0.25">
      <c r="E682" s="453"/>
      <c r="F682" s="453"/>
      <c r="G682" s="453"/>
    </row>
    <row r="683" spans="1:7" s="461" customFormat="1" x14ac:dyDescent="0.25">
      <c r="E683" s="453"/>
      <c r="F683" s="453"/>
      <c r="G683" s="453"/>
    </row>
  </sheetData>
  <sheetProtection algorithmName="SHA-512" hashValue="glVDHoiInHqF6+B3Zafv4xvUDENxMlD+lUObhqHsHyuu1PlkWg8YLa7KIJf8kvJk17yaFaDb8vmTaWQzzoTABA==" saltValue="JynMa0SH/hkh0Dab/OdI1g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31" zoomScaleNormal="100" workbookViewId="0">
      <selection activeCell="C17" sqref="C17"/>
    </sheetView>
  </sheetViews>
  <sheetFormatPr defaultColWidth="9.109375" defaultRowHeight="14.4" x14ac:dyDescent="0.25"/>
  <cols>
    <col min="1" max="1" width="30.6640625" style="76" customWidth="1"/>
    <col min="2" max="4" width="12.6640625" style="76" customWidth="1"/>
    <col min="5" max="5" width="3.88671875" style="76" customWidth="1"/>
    <col min="6" max="6" width="2.5546875" style="76" customWidth="1"/>
    <col min="7" max="16384" width="9.109375" style="76"/>
  </cols>
  <sheetData>
    <row r="1" spans="1:13" s="122" customFormat="1" ht="30" customHeight="1" x14ac:dyDescent="0.25">
      <c r="A1" s="590" t="s">
        <v>240</v>
      </c>
      <c r="B1" s="590"/>
      <c r="C1" s="590"/>
      <c r="D1" s="590"/>
    </row>
    <row r="2" spans="1:13" s="122" customFormat="1" ht="30" customHeight="1" x14ac:dyDescent="0.25">
      <c r="A2" s="591" t="s">
        <v>241</v>
      </c>
      <c r="B2" s="591"/>
      <c r="C2" s="591"/>
      <c r="D2" s="591"/>
    </row>
    <row r="3" spans="1:13" s="122" customFormat="1" ht="63" customHeight="1" x14ac:dyDescent="0.25">
      <c r="A3" s="596" t="s">
        <v>522</v>
      </c>
      <c r="B3" s="596"/>
      <c r="C3" s="596"/>
      <c r="D3" s="596"/>
      <c r="G3" s="144"/>
    </row>
    <row r="4" spans="1:13" s="122" customFormat="1" ht="20.100000000000001" customHeight="1" x14ac:dyDescent="0.25">
      <c r="A4" s="145" t="s">
        <v>243</v>
      </c>
      <c r="B4" s="592" t="s">
        <v>244</v>
      </c>
      <c r="C4" s="593"/>
      <c r="D4" s="594"/>
      <c r="G4" s="144"/>
    </row>
    <row r="5" spans="1:13" s="126" customFormat="1" ht="30" customHeight="1" x14ac:dyDescent="0.25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0" t="s">
        <v>248</v>
      </c>
      <c r="B6" s="342">
        <v>10</v>
      </c>
      <c r="C6" s="342">
        <v>12</v>
      </c>
      <c r="D6" s="293">
        <f t="shared" ref="D6:D29" si="0">B6+C6</f>
        <v>22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1" t="s">
        <v>249</v>
      </c>
      <c r="B7" s="342">
        <v>13</v>
      </c>
      <c r="C7" s="342">
        <v>23</v>
      </c>
      <c r="D7" s="294">
        <f t="shared" si="0"/>
        <v>36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1" t="s">
        <v>250</v>
      </c>
      <c r="B8" s="342">
        <v>9</v>
      </c>
      <c r="C8" s="342">
        <v>18</v>
      </c>
      <c r="D8" s="294">
        <f t="shared" si="0"/>
        <v>27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1" t="s">
        <v>251</v>
      </c>
      <c r="B9" s="342">
        <v>2</v>
      </c>
      <c r="C9" s="342">
        <v>11</v>
      </c>
      <c r="D9" s="294">
        <f t="shared" si="0"/>
        <v>13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1" t="s">
        <v>252</v>
      </c>
      <c r="B10" s="342">
        <v>3</v>
      </c>
      <c r="C10" s="342">
        <v>4</v>
      </c>
      <c r="D10" s="294">
        <f t="shared" si="0"/>
        <v>7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1" t="s">
        <v>253</v>
      </c>
      <c r="B11" s="342">
        <v>2</v>
      </c>
      <c r="C11" s="342">
        <v>5</v>
      </c>
      <c r="D11" s="294">
        <f t="shared" si="0"/>
        <v>7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1" t="s">
        <v>254</v>
      </c>
      <c r="B12" s="342">
        <v>1</v>
      </c>
      <c r="C12" s="342">
        <v>4</v>
      </c>
      <c r="D12" s="294">
        <f t="shared" si="0"/>
        <v>5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1" t="s">
        <v>255</v>
      </c>
      <c r="B13" s="342"/>
      <c r="C13" s="342"/>
      <c r="D13" s="294">
        <f t="shared" si="0"/>
        <v>0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1" t="s">
        <v>256</v>
      </c>
      <c r="B14" s="342"/>
      <c r="C14" s="342"/>
      <c r="D14" s="294">
        <f t="shared" si="0"/>
        <v>0</v>
      </c>
      <c r="I14" s="148"/>
      <c r="J14" s="148"/>
    </row>
    <row r="15" spans="1:13" s="126" customFormat="1" ht="15" customHeight="1" x14ac:dyDescent="0.25">
      <c r="A15" s="231" t="s">
        <v>257</v>
      </c>
      <c r="B15" s="342"/>
      <c r="C15" s="342">
        <v>1</v>
      </c>
      <c r="D15" s="294">
        <f t="shared" si="0"/>
        <v>1</v>
      </c>
      <c r="G15" s="147"/>
      <c r="I15" s="148"/>
    </row>
    <row r="16" spans="1:13" s="126" customFormat="1" ht="15" customHeight="1" x14ac:dyDescent="0.25">
      <c r="A16" s="231" t="s">
        <v>258</v>
      </c>
      <c r="B16" s="342">
        <v>28</v>
      </c>
      <c r="C16" s="342">
        <v>40</v>
      </c>
      <c r="D16" s="294">
        <f t="shared" si="0"/>
        <v>68</v>
      </c>
      <c r="G16" s="147"/>
    </row>
    <row r="17" spans="1:7" s="126" customFormat="1" ht="15" customHeight="1" x14ac:dyDescent="0.25">
      <c r="A17" s="231" t="s">
        <v>259</v>
      </c>
      <c r="B17" s="342"/>
      <c r="C17" s="342"/>
      <c r="D17" s="294">
        <f t="shared" si="0"/>
        <v>0</v>
      </c>
      <c r="G17" s="147"/>
    </row>
    <row r="18" spans="1:7" s="126" customFormat="1" ht="15" customHeight="1" x14ac:dyDescent="0.25">
      <c r="A18" s="231" t="s">
        <v>260</v>
      </c>
      <c r="B18" s="342">
        <v>3</v>
      </c>
      <c r="C18" s="342">
        <v>7</v>
      </c>
      <c r="D18" s="294">
        <f t="shared" si="0"/>
        <v>10</v>
      </c>
      <c r="G18" s="147"/>
    </row>
    <row r="19" spans="1:7" s="126" customFormat="1" ht="15" customHeight="1" x14ac:dyDescent="0.25">
      <c r="A19" s="231" t="s">
        <v>261</v>
      </c>
      <c r="B19" s="342">
        <v>4</v>
      </c>
      <c r="C19" s="342">
        <v>1</v>
      </c>
      <c r="D19" s="294">
        <f t="shared" si="0"/>
        <v>5</v>
      </c>
      <c r="G19" s="147"/>
    </row>
    <row r="20" spans="1:7" s="126" customFormat="1" ht="15" customHeight="1" x14ac:dyDescent="0.25">
      <c r="A20" s="231" t="s">
        <v>262</v>
      </c>
      <c r="B20" s="342">
        <v>2</v>
      </c>
      <c r="C20" s="342">
        <v>6</v>
      </c>
      <c r="D20" s="294">
        <f t="shared" si="0"/>
        <v>8</v>
      </c>
      <c r="G20" s="147"/>
    </row>
    <row r="21" spans="1:7" s="126" customFormat="1" ht="15" customHeight="1" x14ac:dyDescent="0.25">
      <c r="A21" s="231" t="s">
        <v>263</v>
      </c>
      <c r="B21" s="342">
        <v>2</v>
      </c>
      <c r="C21" s="342"/>
      <c r="D21" s="294">
        <f t="shared" si="0"/>
        <v>2</v>
      </c>
      <c r="G21" s="147"/>
    </row>
    <row r="22" spans="1:7" s="126" customFormat="1" ht="15" customHeight="1" x14ac:dyDescent="0.25">
      <c r="A22" s="231" t="s">
        <v>264</v>
      </c>
      <c r="B22" s="342"/>
      <c r="C22" s="342">
        <v>1</v>
      </c>
      <c r="D22" s="294">
        <f t="shared" si="0"/>
        <v>1</v>
      </c>
      <c r="G22" s="147"/>
    </row>
    <row r="23" spans="1:7" s="126" customFormat="1" ht="15" customHeight="1" x14ac:dyDescent="0.25">
      <c r="A23" s="231" t="s">
        <v>265</v>
      </c>
      <c r="B23" s="342"/>
      <c r="C23" s="342"/>
      <c r="D23" s="294">
        <f t="shared" si="0"/>
        <v>0</v>
      </c>
    </row>
    <row r="24" spans="1:7" s="126" customFormat="1" ht="15" customHeight="1" x14ac:dyDescent="0.25">
      <c r="A24" s="231" t="s">
        <v>266</v>
      </c>
      <c r="B24" s="342"/>
      <c r="C24" s="342"/>
      <c r="D24" s="294">
        <f t="shared" si="0"/>
        <v>0</v>
      </c>
    </row>
    <row r="25" spans="1:7" s="126" customFormat="1" ht="15" customHeight="1" x14ac:dyDescent="0.25">
      <c r="A25" s="231" t="s">
        <v>267</v>
      </c>
      <c r="B25" s="342"/>
      <c r="C25" s="342"/>
      <c r="D25" s="294">
        <f t="shared" si="0"/>
        <v>0</v>
      </c>
    </row>
    <row r="26" spans="1:7" s="126" customFormat="1" ht="15" customHeight="1" x14ac:dyDescent="0.25">
      <c r="A26" s="231" t="s">
        <v>268</v>
      </c>
      <c r="B26" s="342"/>
      <c r="C26" s="342"/>
      <c r="D26" s="294">
        <f t="shared" si="0"/>
        <v>0</v>
      </c>
    </row>
    <row r="27" spans="1:7" s="126" customFormat="1" ht="15" customHeight="1" x14ac:dyDescent="0.25">
      <c r="A27" s="231" t="s">
        <v>269</v>
      </c>
      <c r="B27" s="342"/>
      <c r="C27" s="342"/>
      <c r="D27" s="294">
        <f t="shared" si="0"/>
        <v>0</v>
      </c>
    </row>
    <row r="28" spans="1:7" s="126" customFormat="1" ht="15" customHeight="1" x14ac:dyDescent="0.25">
      <c r="A28" s="232" t="s">
        <v>270</v>
      </c>
      <c r="B28" s="342"/>
      <c r="C28" s="342"/>
      <c r="D28" s="295">
        <f t="shared" si="0"/>
        <v>0</v>
      </c>
    </row>
    <row r="29" spans="1:7" s="126" customFormat="1" ht="15" customHeight="1" x14ac:dyDescent="0.25">
      <c r="A29" s="78" t="s">
        <v>77</v>
      </c>
      <c r="B29" s="296">
        <f>SUM(B6:B28)</f>
        <v>79</v>
      </c>
      <c r="C29" s="296">
        <f>SUM(C6:C28)</f>
        <v>133</v>
      </c>
      <c r="D29" s="296">
        <f t="shared" si="0"/>
        <v>212</v>
      </c>
    </row>
    <row r="30" spans="1:7" s="126" customFormat="1" ht="9" customHeight="1" x14ac:dyDescent="0.25">
      <c r="A30" s="150"/>
      <c r="B30" s="151">
        <f>'Quadro 1'!X48</f>
        <v>79</v>
      </c>
      <c r="C30" s="151">
        <f>'Quadro 1'!Y48</f>
        <v>133</v>
      </c>
      <c r="D30" s="151">
        <f>'Quadro 1'!Z48</f>
        <v>212</v>
      </c>
    </row>
    <row r="31" spans="1:7" s="117" customFormat="1" ht="14.25" customHeight="1" x14ac:dyDescent="0.25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449</v>
      </c>
      <c r="B32" s="152"/>
      <c r="C32" s="152"/>
      <c r="D32" s="152"/>
    </row>
    <row r="33" spans="1:12" s="117" customFormat="1" ht="14.25" customHeight="1" x14ac:dyDescent="0.3">
      <c r="A33" s="153" t="s">
        <v>528</v>
      </c>
      <c r="B33" s="152"/>
      <c r="C33" s="152"/>
      <c r="D33" s="152"/>
    </row>
    <row r="34" spans="1:12" s="117" customFormat="1" ht="16.5" customHeight="1" x14ac:dyDescent="0.3">
      <c r="A34" s="153" t="s">
        <v>529</v>
      </c>
      <c r="B34" s="152"/>
      <c r="C34" s="152"/>
      <c r="D34" s="152"/>
    </row>
    <row r="35" spans="1:12" s="117" customFormat="1" ht="15.75" customHeight="1" x14ac:dyDescent="0.25">
      <c r="A35" s="479" t="s">
        <v>530</v>
      </c>
      <c r="B35" s="479"/>
      <c r="C35" s="479"/>
      <c r="D35" s="479"/>
      <c r="E35" s="479"/>
      <c r="F35" s="479"/>
      <c r="G35" s="479"/>
    </row>
    <row r="36" spans="1:12" s="117" customFormat="1" ht="13.5" customHeight="1" x14ac:dyDescent="0.25">
      <c r="A36" s="154" t="s">
        <v>525</v>
      </c>
      <c r="B36" s="152"/>
      <c r="C36" s="152"/>
      <c r="D36" s="152"/>
    </row>
    <row r="37" spans="1:12" s="123" customFormat="1" ht="15" customHeight="1" x14ac:dyDescent="0.3">
      <c r="A37" s="476" t="s">
        <v>527</v>
      </c>
      <c r="B37" s="477"/>
      <c r="C37" s="477"/>
      <c r="D37" s="477"/>
    </row>
    <row r="38" spans="1:12" s="117" customFormat="1" ht="45.75" customHeight="1" x14ac:dyDescent="0.25">
      <c r="A38" s="595" t="s">
        <v>453</v>
      </c>
      <c r="B38" s="595"/>
      <c r="C38" s="595"/>
      <c r="D38" s="595"/>
    </row>
    <row r="39" spans="1:12" s="126" customFormat="1" ht="19.5" customHeight="1" x14ac:dyDescent="0.25">
      <c r="A39" s="587" t="s">
        <v>242</v>
      </c>
      <c r="B39" s="587"/>
      <c r="C39" s="587"/>
      <c r="D39" s="587"/>
    </row>
    <row r="40" spans="1:12" s="126" customFormat="1" ht="15" customHeight="1" thickBot="1" x14ac:dyDescent="0.3">
      <c r="A40" s="155"/>
      <c r="B40" s="588" t="s">
        <v>271</v>
      </c>
      <c r="C40" s="589"/>
      <c r="D40" s="156"/>
    </row>
    <row r="41" spans="1:12" s="126" customFormat="1" ht="15" customHeight="1" x14ac:dyDescent="0.25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5">
      <c r="A42" s="160" t="s">
        <v>273</v>
      </c>
      <c r="B42" s="208">
        <v>186.06</v>
      </c>
      <c r="C42" s="208">
        <v>186.06</v>
      </c>
      <c r="G42" s="147"/>
    </row>
    <row r="43" spans="1:12" s="126" customFormat="1" ht="15" customHeight="1" thickBot="1" x14ac:dyDescent="0.3">
      <c r="A43" s="161" t="s">
        <v>274</v>
      </c>
      <c r="B43" s="209">
        <v>4350.6099999999997</v>
      </c>
      <c r="C43" s="210">
        <v>4104.3500000000004</v>
      </c>
      <c r="G43" s="147"/>
    </row>
    <row r="44" spans="1:12" s="126" customFormat="1" ht="9.9" customHeight="1" x14ac:dyDescent="0.25"/>
    <row r="45" spans="1:12" s="117" customFormat="1" ht="12" customHeight="1" x14ac:dyDescent="0.25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531</v>
      </c>
      <c r="L46" s="163"/>
    </row>
    <row r="47" spans="1:12" s="123" customFormat="1" ht="12" customHeight="1" x14ac:dyDescent="0.3">
      <c r="A47" s="474" t="s">
        <v>526</v>
      </c>
      <c r="B47" s="480"/>
      <c r="C47" s="480"/>
      <c r="D47" s="480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algorithmName="SHA-512" hashValue="ha2h1ZOBR21K4X8fvMqC2SlWC0DuH9r75waNXf/7/Df/HMxpLBHUNFF5yHk8o/QHYwQe5Be9OJ5OcwudBc+ouA==" saltValue="edZ777RZJRN7te34D6FIw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13" zoomScaleNormal="100" workbookViewId="0">
      <selection activeCell="B59" sqref="B59"/>
    </sheetView>
  </sheetViews>
  <sheetFormatPr defaultColWidth="9.109375" defaultRowHeight="14.4" x14ac:dyDescent="0.35"/>
  <cols>
    <col min="1" max="1" width="75" style="44" customWidth="1"/>
    <col min="2" max="2" width="16.109375" style="44" customWidth="1"/>
    <col min="3" max="16384" width="9.109375" style="44"/>
  </cols>
  <sheetData>
    <row r="1" spans="1:2" s="165" customFormat="1" ht="30" customHeight="1" x14ac:dyDescent="0.25">
      <c r="A1" s="597" t="s">
        <v>454</v>
      </c>
      <c r="B1" s="597"/>
    </row>
    <row r="2" spans="1:2" ht="15" customHeight="1" x14ac:dyDescent="0.35">
      <c r="A2" s="598" t="s">
        <v>276</v>
      </c>
      <c r="B2" s="599" t="s">
        <v>277</v>
      </c>
    </row>
    <row r="3" spans="1:2" ht="15" customHeight="1" x14ac:dyDescent="0.35">
      <c r="A3" s="598"/>
      <c r="B3" s="600"/>
    </row>
    <row r="4" spans="1:2" ht="15" customHeight="1" x14ac:dyDescent="0.35">
      <c r="A4" s="239" t="s">
        <v>278</v>
      </c>
      <c r="B4" s="336">
        <v>5222544.25</v>
      </c>
    </row>
    <row r="5" spans="1:2" ht="15" customHeight="1" x14ac:dyDescent="0.35">
      <c r="A5" s="400" t="s">
        <v>279</v>
      </c>
      <c r="B5" s="401">
        <f>B34</f>
        <v>28202.780000000002</v>
      </c>
    </row>
    <row r="6" spans="1:2" ht="15" customHeight="1" x14ac:dyDescent="0.35">
      <c r="A6" s="166" t="s">
        <v>280</v>
      </c>
      <c r="B6" s="337"/>
    </row>
    <row r="7" spans="1:2" ht="15" customHeight="1" x14ac:dyDescent="0.35">
      <c r="A7" s="402" t="s">
        <v>281</v>
      </c>
      <c r="B7" s="403">
        <f>B54</f>
        <v>163419.32999999999</v>
      </c>
    </row>
    <row r="8" spans="1:2" ht="15" customHeight="1" x14ac:dyDescent="0.35">
      <c r="A8" s="404" t="s">
        <v>282</v>
      </c>
      <c r="B8" s="405">
        <f>B66</f>
        <v>0</v>
      </c>
    </row>
    <row r="9" spans="1:2" ht="15" customHeight="1" x14ac:dyDescent="0.35">
      <c r="A9" s="240" t="s">
        <v>510</v>
      </c>
      <c r="B9" s="338">
        <v>1297115.6200000001</v>
      </c>
    </row>
    <row r="10" spans="1:2" ht="15" customHeight="1" x14ac:dyDescent="0.35">
      <c r="A10" s="78" t="s">
        <v>77</v>
      </c>
      <c r="B10" s="297">
        <f>SUM(B4:B9)</f>
        <v>6711281.9800000004</v>
      </c>
    </row>
    <row r="11" spans="1:2" ht="9.9" customHeight="1" x14ac:dyDescent="0.35">
      <c r="A11" s="167"/>
      <c r="B11" s="168"/>
    </row>
    <row r="12" spans="1:2" ht="12" customHeight="1" x14ac:dyDescent="0.35">
      <c r="A12" s="169" t="s">
        <v>283</v>
      </c>
      <c r="B12"/>
    </row>
    <row r="13" spans="1:2" ht="16.5" customHeight="1" x14ac:dyDescent="0.35">
      <c r="A13" s="465" t="s">
        <v>533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5">
      <c r="A15" s="601" t="s">
        <v>532</v>
      </c>
      <c r="B15" s="601"/>
    </row>
    <row r="16" spans="1:2" s="165" customFormat="1" ht="30" customHeight="1" x14ac:dyDescent="0.25">
      <c r="A16" s="597" t="s">
        <v>18</v>
      </c>
      <c r="B16" s="597"/>
    </row>
    <row r="17" spans="1:2" ht="15" customHeight="1" x14ac:dyDescent="0.35">
      <c r="A17" s="598" t="s">
        <v>279</v>
      </c>
      <c r="B17" s="599" t="s">
        <v>277</v>
      </c>
    </row>
    <row r="18" spans="1:2" ht="15" customHeight="1" x14ac:dyDescent="0.35">
      <c r="A18" s="598"/>
      <c r="B18" s="600"/>
    </row>
    <row r="19" spans="1:2" ht="15" customHeight="1" x14ac:dyDescent="0.35">
      <c r="A19" s="239" t="s">
        <v>498</v>
      </c>
      <c r="B19" s="339"/>
    </row>
    <row r="20" spans="1:2" ht="15" customHeight="1" x14ac:dyDescent="0.35">
      <c r="A20" s="166" t="s">
        <v>285</v>
      </c>
      <c r="B20" s="340"/>
    </row>
    <row r="21" spans="1:2" ht="15" customHeight="1" x14ac:dyDescent="0.35">
      <c r="A21" s="166" t="s">
        <v>286</v>
      </c>
      <c r="B21" s="340"/>
    </row>
    <row r="22" spans="1:2" ht="15" customHeight="1" x14ac:dyDescent="0.35">
      <c r="A22" s="473" t="s">
        <v>534</v>
      </c>
      <c r="B22" s="340"/>
    </row>
    <row r="23" spans="1:2" ht="15" customHeight="1" x14ac:dyDescent="0.35">
      <c r="A23" s="166" t="s">
        <v>287</v>
      </c>
      <c r="B23" s="340"/>
    </row>
    <row r="24" spans="1:2" ht="15" customHeight="1" x14ac:dyDescent="0.35">
      <c r="A24" s="166" t="s">
        <v>535</v>
      </c>
      <c r="B24" s="340"/>
    </row>
    <row r="25" spans="1:2" ht="15" customHeight="1" x14ac:dyDescent="0.35">
      <c r="A25" s="166" t="s">
        <v>288</v>
      </c>
      <c r="B25" s="340"/>
    </row>
    <row r="26" spans="1:2" ht="15" customHeight="1" x14ac:dyDescent="0.35">
      <c r="A26" s="166" t="s">
        <v>289</v>
      </c>
      <c r="B26" s="340"/>
    </row>
    <row r="27" spans="1:2" ht="15" customHeight="1" x14ac:dyDescent="0.35">
      <c r="A27" s="166" t="s">
        <v>197</v>
      </c>
      <c r="B27" s="340"/>
    </row>
    <row r="28" spans="1:2" ht="15" customHeight="1" x14ac:dyDescent="0.35">
      <c r="A28" s="166" t="s">
        <v>290</v>
      </c>
      <c r="B28" s="340"/>
    </row>
    <row r="29" spans="1:2" ht="15" customHeight="1" x14ac:dyDescent="0.35">
      <c r="A29" s="166" t="s">
        <v>291</v>
      </c>
      <c r="B29" s="340"/>
    </row>
    <row r="30" spans="1:2" ht="15" customHeight="1" x14ac:dyDescent="0.35">
      <c r="A30" s="166" t="s">
        <v>292</v>
      </c>
      <c r="B30" s="340">
        <v>1117.0999999999999</v>
      </c>
    </row>
    <row r="31" spans="1:2" ht="15" customHeight="1" x14ac:dyDescent="0.35">
      <c r="A31" s="166" t="s">
        <v>293</v>
      </c>
      <c r="B31" s="340">
        <v>2344.44</v>
      </c>
    </row>
    <row r="32" spans="1:2" ht="15" customHeight="1" x14ac:dyDescent="0.35">
      <c r="A32" s="166" t="s">
        <v>294</v>
      </c>
      <c r="B32" s="340"/>
    </row>
    <row r="33" spans="1:2" ht="15" customHeight="1" x14ac:dyDescent="0.35">
      <c r="A33" s="240" t="s">
        <v>536</v>
      </c>
      <c r="B33" s="341">
        <v>24741.24</v>
      </c>
    </row>
    <row r="34" spans="1:2" ht="15" customHeight="1" x14ac:dyDescent="0.35">
      <c r="A34" s="78" t="s">
        <v>77</v>
      </c>
      <c r="B34" s="301">
        <f>SUM(B19:B33)</f>
        <v>28202.780000000002</v>
      </c>
    </row>
    <row r="35" spans="1:2" ht="9.9" customHeight="1" x14ac:dyDescent="0.35">
      <c r="A35" s="167"/>
      <c r="B35" s="172"/>
    </row>
    <row r="36" spans="1:2" ht="12" customHeight="1" x14ac:dyDescent="0.35">
      <c r="A36" s="169" t="s">
        <v>283</v>
      </c>
    </row>
    <row r="37" spans="1:2" s="170" customFormat="1" ht="12" customHeight="1" x14ac:dyDescent="0.3">
      <c r="A37" s="170" t="s">
        <v>538</v>
      </c>
    </row>
    <row r="38" spans="1:2" s="170" customFormat="1" ht="12" customHeight="1" x14ac:dyDescent="0.3">
      <c r="A38" s="170" t="s">
        <v>537</v>
      </c>
    </row>
    <row r="39" spans="1:2" s="170" customFormat="1" ht="12" customHeight="1" x14ac:dyDescent="0.3">
      <c r="A39" s="170" t="s">
        <v>541</v>
      </c>
    </row>
    <row r="40" spans="1:2" s="165" customFormat="1" ht="30" customHeight="1" x14ac:dyDescent="0.25">
      <c r="A40" s="597" t="s">
        <v>19</v>
      </c>
      <c r="B40" s="597"/>
    </row>
    <row r="41" spans="1:2" x14ac:dyDescent="0.35">
      <c r="A41" s="598" t="s">
        <v>295</v>
      </c>
      <c r="B41" s="599" t="s">
        <v>277</v>
      </c>
    </row>
    <row r="42" spans="1:2" x14ac:dyDescent="0.35">
      <c r="A42" s="598"/>
      <c r="B42" s="600"/>
    </row>
    <row r="43" spans="1:2" ht="15" customHeight="1" x14ac:dyDescent="0.35">
      <c r="A43" s="239" t="s">
        <v>296</v>
      </c>
      <c r="B43" s="298">
        <v>17605</v>
      </c>
    </row>
    <row r="44" spans="1:2" ht="15" customHeight="1" x14ac:dyDescent="0.35">
      <c r="A44" s="166" t="s">
        <v>297</v>
      </c>
      <c r="B44" s="299">
        <v>461.16</v>
      </c>
    </row>
    <row r="45" spans="1:2" ht="15" customHeight="1" x14ac:dyDescent="0.35">
      <c r="A45" s="166" t="s">
        <v>298</v>
      </c>
      <c r="B45" s="299"/>
    </row>
    <row r="46" spans="1:2" ht="15" customHeight="1" x14ac:dyDescent="0.35">
      <c r="A46" s="166" t="s">
        <v>299</v>
      </c>
      <c r="B46" s="299"/>
    </row>
    <row r="47" spans="1:2" ht="15" customHeight="1" x14ac:dyDescent="0.35">
      <c r="A47" s="166" t="s">
        <v>300</v>
      </c>
      <c r="B47" s="299">
        <v>618.29999999999995</v>
      </c>
    </row>
    <row r="48" spans="1:2" ht="15" customHeight="1" x14ac:dyDescent="0.35">
      <c r="A48" s="166" t="s">
        <v>301</v>
      </c>
      <c r="B48" s="299"/>
    </row>
    <row r="49" spans="1:2" ht="15" customHeight="1" x14ac:dyDescent="0.35">
      <c r="A49" s="166" t="s">
        <v>302</v>
      </c>
      <c r="B49" s="299"/>
    </row>
    <row r="50" spans="1:2" ht="15" customHeight="1" x14ac:dyDescent="0.35">
      <c r="A50" s="166" t="s">
        <v>303</v>
      </c>
      <c r="B50" s="299">
        <v>27.5</v>
      </c>
    </row>
    <row r="51" spans="1:2" ht="15" customHeight="1" x14ac:dyDescent="0.35">
      <c r="A51" s="166" t="s">
        <v>304</v>
      </c>
      <c r="B51" s="299"/>
    </row>
    <row r="52" spans="1:2" ht="15" customHeight="1" x14ac:dyDescent="0.35">
      <c r="A52" s="166" t="s">
        <v>305</v>
      </c>
      <c r="B52" s="299">
        <v>143257.41</v>
      </c>
    </row>
    <row r="53" spans="1:2" ht="15" customHeight="1" x14ac:dyDescent="0.35">
      <c r="A53" s="240" t="s">
        <v>542</v>
      </c>
      <c r="B53" s="300">
        <v>1449.96</v>
      </c>
    </row>
    <row r="54" spans="1:2" ht="15" customHeight="1" x14ac:dyDescent="0.35">
      <c r="A54" s="78" t="s">
        <v>77</v>
      </c>
      <c r="B54" s="301">
        <f>SUM(B43:B53)</f>
        <v>163419.32999999999</v>
      </c>
    </row>
    <row r="55" spans="1:2" ht="24.9" customHeight="1" x14ac:dyDescent="0.35"/>
    <row r="56" spans="1:2" s="165" customFormat="1" ht="30" customHeight="1" x14ac:dyDescent="0.25">
      <c r="A56" s="597" t="s">
        <v>20</v>
      </c>
      <c r="B56" s="597"/>
    </row>
    <row r="57" spans="1:2" x14ac:dyDescent="0.35">
      <c r="A57" s="598" t="s">
        <v>306</v>
      </c>
      <c r="B57" s="599" t="s">
        <v>277</v>
      </c>
    </row>
    <row r="58" spans="1:2" x14ac:dyDescent="0.35">
      <c r="A58" s="598"/>
      <c r="B58" s="600"/>
    </row>
    <row r="59" spans="1:2" x14ac:dyDescent="0.35">
      <c r="A59" s="239" t="s">
        <v>307</v>
      </c>
      <c r="B59" s="254"/>
    </row>
    <row r="60" spans="1:2" x14ac:dyDescent="0.35">
      <c r="A60" s="166" t="s">
        <v>308</v>
      </c>
      <c r="B60" s="255"/>
    </row>
    <row r="61" spans="1:2" ht="15" customHeight="1" x14ac:dyDescent="0.35">
      <c r="A61" s="166" t="s">
        <v>309</v>
      </c>
      <c r="B61" s="255"/>
    </row>
    <row r="62" spans="1:2" x14ac:dyDescent="0.35">
      <c r="A62" s="166" t="s">
        <v>310</v>
      </c>
      <c r="B62" s="255"/>
    </row>
    <row r="63" spans="1:2" x14ac:dyDescent="0.35">
      <c r="A63" s="166" t="s">
        <v>311</v>
      </c>
      <c r="B63" s="255"/>
    </row>
    <row r="64" spans="1:2" x14ac:dyDescent="0.35">
      <c r="A64" s="166" t="s">
        <v>312</v>
      </c>
      <c r="B64" s="255"/>
    </row>
    <row r="65" spans="1:2" x14ac:dyDescent="0.35">
      <c r="A65" s="240" t="s">
        <v>313</v>
      </c>
      <c r="B65" s="256"/>
    </row>
    <row r="66" spans="1:2" x14ac:dyDescent="0.35">
      <c r="A66" s="78" t="s">
        <v>77</v>
      </c>
      <c r="B66" s="297">
        <f>SUM(B59:B65)</f>
        <v>0</v>
      </c>
    </row>
  </sheetData>
  <sheetProtection algorithmName="SHA-512" hashValue="4feIDD8cjw7nLN6z3SBZT+oJCVwCwNV0i3wXPsdL2iI3+UhVVCqdesRhpO04rUq4YFkBnBu6uW1XyRlYT2rKOw==" saltValue="64gPglupRxZ++hxS7STNdg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D4" sqref="D4"/>
    </sheetView>
  </sheetViews>
  <sheetFormatPr defaultColWidth="9.109375" defaultRowHeight="12" x14ac:dyDescent="0.25"/>
  <cols>
    <col min="1" max="1" width="30.6640625" style="173" customWidth="1"/>
    <col min="2" max="2" width="9.109375" style="173"/>
    <col min="3" max="3" width="8.33203125" style="173" customWidth="1"/>
    <col min="4" max="4" width="14" style="173" customWidth="1"/>
    <col min="5" max="7" width="11.6640625" style="173" customWidth="1"/>
    <col min="8" max="8" width="8" style="173" customWidth="1"/>
    <col min="9" max="9" width="8.5546875" style="173" customWidth="1"/>
    <col min="10" max="10" width="14.109375" style="173" customWidth="1"/>
    <col min="11" max="12" width="11.6640625" style="173" customWidth="1"/>
    <col min="13" max="13" width="12.88671875" style="173" customWidth="1"/>
    <col min="14" max="14" width="8.88671875" style="173" customWidth="1"/>
    <col min="15" max="17" width="11.6640625" style="173" customWidth="1"/>
    <col min="18" max="16384" width="9.109375" style="173"/>
  </cols>
  <sheetData>
    <row r="1" spans="1:14" ht="30" customHeight="1" x14ac:dyDescent="0.25">
      <c r="A1" s="604" t="s">
        <v>455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</row>
    <row r="2" spans="1:14" ht="15" customHeight="1" x14ac:dyDescent="0.25">
      <c r="A2" s="605" t="s">
        <v>314</v>
      </c>
      <c r="B2" s="605"/>
      <c r="C2" s="605" t="s">
        <v>315</v>
      </c>
      <c r="D2" s="605"/>
      <c r="E2" s="605"/>
      <c r="F2" s="605"/>
      <c r="G2" s="605"/>
      <c r="H2" s="605"/>
      <c r="I2" s="606" t="s">
        <v>316</v>
      </c>
      <c r="J2" s="606"/>
      <c r="K2" s="606"/>
      <c r="L2" s="606"/>
      <c r="M2" s="606"/>
      <c r="N2" s="606"/>
    </row>
    <row r="3" spans="1:14" ht="42" customHeight="1" x14ac:dyDescent="0.25">
      <c r="A3" s="605"/>
      <c r="B3" s="605"/>
      <c r="C3" s="241" t="s">
        <v>77</v>
      </c>
      <c r="D3" s="242" t="s">
        <v>317</v>
      </c>
      <c r="E3" s="242" t="s">
        <v>318</v>
      </c>
      <c r="F3" s="242" t="s">
        <v>319</v>
      </c>
      <c r="G3" s="243" t="s">
        <v>320</v>
      </c>
      <c r="H3" s="241" t="s">
        <v>321</v>
      </c>
      <c r="I3" s="241" t="s">
        <v>77</v>
      </c>
      <c r="J3" s="242" t="s">
        <v>317</v>
      </c>
      <c r="K3" s="242" t="s">
        <v>318</v>
      </c>
      <c r="L3" s="242" t="s">
        <v>319</v>
      </c>
      <c r="M3" s="243" t="s">
        <v>320</v>
      </c>
      <c r="N3" s="241" t="s">
        <v>321</v>
      </c>
    </row>
    <row r="4" spans="1:14" ht="24.9" customHeight="1" x14ac:dyDescent="0.25">
      <c r="A4" s="607" t="s">
        <v>322</v>
      </c>
      <c r="B4" s="244" t="s">
        <v>42</v>
      </c>
      <c r="C4" s="250">
        <f>D4+E4+F4+G4+H4</f>
        <v>0</v>
      </c>
      <c r="D4" s="326"/>
      <c r="E4" s="326"/>
      <c r="F4" s="326"/>
      <c r="G4" s="327"/>
      <c r="H4" s="328"/>
      <c r="I4" s="250">
        <f>J4+K4+L4+M4+N4</f>
        <v>0</v>
      </c>
      <c r="J4" s="326"/>
      <c r="K4" s="326"/>
      <c r="L4" s="326"/>
      <c r="M4" s="327"/>
      <c r="N4" s="328"/>
    </row>
    <row r="5" spans="1:14" ht="24.9" customHeight="1" x14ac:dyDescent="0.25">
      <c r="A5" s="602"/>
      <c r="B5" s="245" t="s">
        <v>43</v>
      </c>
      <c r="C5" s="251">
        <f>D5+E5+F5+G5+H5</f>
        <v>0</v>
      </c>
      <c r="D5" s="329"/>
      <c r="E5" s="329"/>
      <c r="F5" s="329"/>
      <c r="G5" s="330"/>
      <c r="H5" s="330"/>
      <c r="I5" s="251">
        <f>J5+K5+L5+M5+N5</f>
        <v>0</v>
      </c>
      <c r="J5" s="329"/>
      <c r="K5" s="329"/>
      <c r="L5" s="329"/>
      <c r="M5" s="330"/>
      <c r="N5" s="330"/>
    </row>
    <row r="6" spans="1:14" ht="24.9" customHeight="1" x14ac:dyDescent="0.25">
      <c r="A6" s="602" t="s">
        <v>323</v>
      </c>
      <c r="B6" s="245" t="s">
        <v>42</v>
      </c>
      <c r="C6" s="252">
        <f t="shared" ref="C6:C11" si="0">SUM(E6:G6)</f>
        <v>0</v>
      </c>
      <c r="D6" s="331"/>
      <c r="E6" s="332"/>
      <c r="F6" s="332"/>
      <c r="G6" s="332"/>
      <c r="H6" s="331"/>
      <c r="I6" s="252">
        <f t="shared" ref="I6:I11" si="1">SUM(K6:M6)</f>
        <v>0</v>
      </c>
      <c r="J6" s="331"/>
      <c r="K6" s="332"/>
      <c r="L6" s="332"/>
      <c r="M6" s="332"/>
      <c r="N6" s="331"/>
    </row>
    <row r="7" spans="1:14" ht="24.9" customHeight="1" x14ac:dyDescent="0.25">
      <c r="A7" s="602"/>
      <c r="B7" s="245" t="s">
        <v>43</v>
      </c>
      <c r="C7" s="251">
        <f t="shared" si="0"/>
        <v>0</v>
      </c>
      <c r="D7" s="333"/>
      <c r="E7" s="330"/>
      <c r="F7" s="330"/>
      <c r="G7" s="330"/>
      <c r="H7" s="333"/>
      <c r="I7" s="251">
        <f t="shared" si="1"/>
        <v>0</v>
      </c>
      <c r="J7" s="333"/>
      <c r="K7" s="330"/>
      <c r="L7" s="330"/>
      <c r="M7" s="330"/>
      <c r="N7" s="333"/>
    </row>
    <row r="8" spans="1:14" ht="24.9" customHeight="1" x14ac:dyDescent="0.25">
      <c r="A8" s="602" t="s">
        <v>324</v>
      </c>
      <c r="B8" s="245" t="s">
        <v>42</v>
      </c>
      <c r="C8" s="252">
        <f t="shared" si="0"/>
        <v>0</v>
      </c>
      <c r="D8" s="331"/>
      <c r="E8" s="332"/>
      <c r="F8" s="332"/>
      <c r="G8" s="332"/>
      <c r="H8" s="331"/>
      <c r="I8" s="252">
        <f t="shared" si="1"/>
        <v>0</v>
      </c>
      <c r="J8" s="331"/>
      <c r="K8" s="332"/>
      <c r="L8" s="332"/>
      <c r="M8" s="332"/>
      <c r="N8" s="331"/>
    </row>
    <row r="9" spans="1:14" ht="24.9" customHeight="1" x14ac:dyDescent="0.25">
      <c r="A9" s="602"/>
      <c r="B9" s="245" t="s">
        <v>43</v>
      </c>
      <c r="C9" s="251">
        <f t="shared" si="0"/>
        <v>0</v>
      </c>
      <c r="D9" s="333"/>
      <c r="E9" s="330"/>
      <c r="F9" s="330"/>
      <c r="G9" s="330"/>
      <c r="H9" s="333"/>
      <c r="I9" s="251">
        <f t="shared" si="1"/>
        <v>0</v>
      </c>
      <c r="J9" s="333"/>
      <c r="K9" s="330"/>
      <c r="L9" s="330"/>
      <c r="M9" s="330"/>
      <c r="N9" s="333"/>
    </row>
    <row r="10" spans="1:14" ht="24.9" customHeight="1" x14ac:dyDescent="0.25">
      <c r="A10" s="602" t="s">
        <v>325</v>
      </c>
      <c r="B10" s="245" t="s">
        <v>42</v>
      </c>
      <c r="C10" s="252">
        <f t="shared" si="0"/>
        <v>0</v>
      </c>
      <c r="D10" s="331"/>
      <c r="E10" s="332"/>
      <c r="F10" s="332"/>
      <c r="G10" s="332"/>
      <c r="H10" s="331"/>
      <c r="I10" s="252">
        <f t="shared" si="1"/>
        <v>0</v>
      </c>
      <c r="J10" s="331"/>
      <c r="K10" s="332"/>
      <c r="L10" s="332"/>
      <c r="M10" s="332"/>
      <c r="N10" s="331"/>
    </row>
    <row r="11" spans="1:14" ht="24.9" customHeight="1" x14ac:dyDescent="0.25">
      <c r="A11" s="603"/>
      <c r="B11" s="246" t="s">
        <v>43</v>
      </c>
      <c r="C11" s="253">
        <f t="shared" si="0"/>
        <v>0</v>
      </c>
      <c r="D11" s="334"/>
      <c r="E11" s="335"/>
      <c r="F11" s="335"/>
      <c r="G11" s="335"/>
      <c r="H11" s="334"/>
      <c r="I11" s="253">
        <f t="shared" si="1"/>
        <v>0</v>
      </c>
      <c r="J11" s="334"/>
      <c r="K11" s="335"/>
      <c r="L11" s="335"/>
      <c r="M11" s="335"/>
      <c r="N11" s="334"/>
    </row>
    <row r="13" spans="1:14" x14ac:dyDescent="0.25">
      <c r="A13" s="174" t="s">
        <v>150</v>
      </c>
    </row>
    <row r="14" spans="1:14" ht="16.95" customHeight="1" x14ac:dyDescent="0.25">
      <c r="A14" s="174" t="s">
        <v>543</v>
      </c>
    </row>
    <row r="15" spans="1:14" ht="16.2" customHeight="1" x14ac:dyDescent="0.25">
      <c r="A15" s="174" t="s">
        <v>326</v>
      </c>
    </row>
    <row r="16" spans="1:14" x14ac:dyDescent="0.25">
      <c r="A16" s="174" t="s">
        <v>327</v>
      </c>
    </row>
    <row r="21" spans="6:6" x14ac:dyDescent="0.25">
      <c r="F21" s="175"/>
    </row>
  </sheetData>
  <sheetProtection algorithmName="SHA-512" hashValue="K6kSNLdCd5q6LQcMRFZ5mTvfjSraNu6OqHjKpR59nQR3jUD2EWg1LHWeANgc/e6AqKaGUomFstkayAxgPwClaQ==" saltValue="vCsNIfG8gdmTjbHQWrsWng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09375" defaultRowHeight="12" x14ac:dyDescent="0.25"/>
  <cols>
    <col min="1" max="1" width="10.6640625" style="69" customWidth="1"/>
    <col min="2" max="2" width="50.109375" style="69" customWidth="1"/>
    <col min="3" max="3" width="15.6640625" style="69" customWidth="1"/>
    <col min="4" max="4" width="15.44140625" style="69" customWidth="1"/>
    <col min="5" max="7" width="11.6640625" style="69" customWidth="1"/>
    <col min="8" max="8" width="8.6640625" style="69" customWidth="1"/>
    <col min="9" max="12" width="11.6640625" style="69" customWidth="1"/>
    <col min="13" max="13" width="8.33203125" style="69" customWidth="1"/>
    <col min="14" max="16" width="11.6640625" style="69" customWidth="1"/>
    <col min="17" max="16384" width="9.109375" style="69"/>
  </cols>
  <sheetData>
    <row r="1" spans="1:7" s="177" customFormat="1" ht="60.75" customHeight="1" x14ac:dyDescent="0.25">
      <c r="A1" s="609" t="s">
        <v>22</v>
      </c>
      <c r="B1" s="609"/>
      <c r="C1" s="609"/>
      <c r="D1" s="176"/>
      <c r="E1" s="176"/>
      <c r="F1" s="176"/>
      <c r="G1" s="176"/>
    </row>
    <row r="2" spans="1:7" ht="30" customHeight="1" x14ac:dyDescent="0.25">
      <c r="A2" s="610" t="s">
        <v>328</v>
      </c>
      <c r="B2" s="610"/>
      <c r="C2" s="178" t="s">
        <v>329</v>
      </c>
    </row>
    <row r="3" spans="1:7" ht="24.9" customHeight="1" x14ac:dyDescent="0.25">
      <c r="A3" s="611" t="s">
        <v>330</v>
      </c>
      <c r="B3" s="611"/>
      <c r="C3" s="249">
        <f>SUM(C4:C6)</f>
        <v>0</v>
      </c>
    </row>
    <row r="4" spans="1:7" ht="20.100000000000001" customHeight="1" x14ac:dyDescent="0.25">
      <c r="A4" s="247"/>
      <c r="B4" s="248" t="s">
        <v>331</v>
      </c>
      <c r="C4" s="313"/>
    </row>
    <row r="5" spans="1:7" ht="20.100000000000001" customHeight="1" x14ac:dyDescent="0.25">
      <c r="A5" s="247"/>
      <c r="B5" s="248" t="s">
        <v>332</v>
      </c>
      <c r="C5" s="313"/>
    </row>
    <row r="6" spans="1:7" ht="20.100000000000001" customHeight="1" x14ac:dyDescent="0.25">
      <c r="A6" s="247"/>
      <c r="B6" s="248" t="s">
        <v>333</v>
      </c>
      <c r="C6" s="313"/>
    </row>
    <row r="7" spans="1:7" ht="24.9" customHeight="1" x14ac:dyDescent="0.25">
      <c r="A7" s="612" t="s">
        <v>334</v>
      </c>
      <c r="B7" s="612"/>
      <c r="C7" s="313"/>
    </row>
    <row r="8" spans="1:7" ht="24.9" customHeight="1" x14ac:dyDescent="0.25">
      <c r="A8" s="608" t="s">
        <v>335</v>
      </c>
      <c r="B8" s="608"/>
      <c r="C8" s="312"/>
    </row>
    <row r="9" spans="1:7" ht="24.9" customHeight="1" x14ac:dyDescent="0.25">
      <c r="A9" s="540" t="s">
        <v>77</v>
      </c>
      <c r="B9" s="540"/>
      <c r="C9" s="280">
        <f>SUM(C4:C8)</f>
        <v>0</v>
      </c>
    </row>
  </sheetData>
  <sheetProtection algorithmName="SHA-512" hashValue="bK/zs/oV+Vv67yGZHVxRQHdAKkJHWD8rM30cuiDtPovjmZLtGEymJUNf+Z1xsj3h7pKb6KCqJISgYE3bnDv8mw==" saltValue="fFLThH6g7pYW3zkV7m+mj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5" sqref="A5"/>
    </sheetView>
  </sheetViews>
  <sheetFormatPr defaultColWidth="9.109375" defaultRowHeight="12" x14ac:dyDescent="0.25"/>
  <cols>
    <col min="1" max="1" width="15.6640625" style="69" customWidth="1"/>
    <col min="2" max="2" width="49.5546875" style="69" customWidth="1"/>
    <col min="3" max="3" width="11" style="69" customWidth="1"/>
    <col min="4" max="4" width="11.6640625" style="69" customWidth="1"/>
    <col min="5" max="5" width="9.44140625" style="69" customWidth="1"/>
    <col min="6" max="9" width="11.6640625" style="69" customWidth="1"/>
    <col min="10" max="10" width="8.33203125" style="69" customWidth="1"/>
    <col min="11" max="13" width="11.6640625" style="69" customWidth="1"/>
    <col min="14" max="16384" width="9.109375" style="69"/>
  </cols>
  <sheetData>
    <row r="1" spans="1:8" s="177" customFormat="1" ht="39.9" customHeight="1" x14ac:dyDescent="0.25">
      <c r="A1" s="604" t="s">
        <v>456</v>
      </c>
      <c r="B1" s="604"/>
      <c r="C1" s="604"/>
      <c r="D1" s="604"/>
      <c r="E1" s="179"/>
      <c r="F1" s="179"/>
      <c r="G1" s="179"/>
      <c r="H1" s="179"/>
    </row>
    <row r="2" spans="1:8" ht="23.25" customHeight="1" x14ac:dyDescent="0.25">
      <c r="A2" s="613" t="s">
        <v>336</v>
      </c>
      <c r="B2" s="613"/>
      <c r="C2" s="613" t="s">
        <v>329</v>
      </c>
      <c r="D2" s="614" t="s">
        <v>337</v>
      </c>
    </row>
    <row r="3" spans="1:8" ht="24" customHeight="1" x14ac:dyDescent="0.25">
      <c r="A3" s="257" t="s">
        <v>338</v>
      </c>
      <c r="B3" s="257" t="s">
        <v>239</v>
      </c>
      <c r="C3" s="613"/>
      <c r="D3" s="615"/>
    </row>
    <row r="4" spans="1:8" ht="24.9" customHeight="1" x14ac:dyDescent="0.25">
      <c r="A4" s="320"/>
      <c r="B4" s="321"/>
      <c r="C4" s="311"/>
      <c r="D4" s="317"/>
    </row>
    <row r="5" spans="1:8" ht="24.9" customHeight="1" x14ac:dyDescent="0.25">
      <c r="A5" s="322"/>
      <c r="B5" s="323"/>
      <c r="C5" s="313"/>
      <c r="D5" s="318"/>
    </row>
    <row r="6" spans="1:8" ht="24.9" customHeight="1" x14ac:dyDescent="0.25">
      <c r="A6" s="322"/>
      <c r="B6" s="323"/>
      <c r="C6" s="313"/>
      <c r="D6" s="318"/>
    </row>
    <row r="7" spans="1:8" ht="24.9" customHeight="1" x14ac:dyDescent="0.25">
      <c r="A7" s="322"/>
      <c r="B7" s="323"/>
      <c r="C7" s="313"/>
      <c r="D7" s="318"/>
    </row>
    <row r="8" spans="1:8" ht="24.9" customHeight="1" x14ac:dyDescent="0.25">
      <c r="A8" s="322"/>
      <c r="B8" s="323"/>
      <c r="C8" s="313"/>
      <c r="D8" s="318"/>
    </row>
    <row r="9" spans="1:8" ht="24.9" customHeight="1" x14ac:dyDescent="0.25">
      <c r="A9" s="322"/>
      <c r="B9" s="323"/>
      <c r="C9" s="313"/>
      <c r="D9" s="318"/>
    </row>
    <row r="10" spans="1:8" ht="24.9" customHeight="1" x14ac:dyDescent="0.25">
      <c r="A10" s="322"/>
      <c r="B10" s="323"/>
      <c r="C10" s="313"/>
      <c r="D10" s="318"/>
    </row>
    <row r="11" spans="1:8" ht="24.9" customHeight="1" x14ac:dyDescent="0.25">
      <c r="A11" s="322"/>
      <c r="B11" s="323"/>
      <c r="C11" s="313"/>
      <c r="D11" s="318"/>
    </row>
    <row r="12" spans="1:8" ht="24.9" customHeight="1" x14ac:dyDescent="0.25">
      <c r="A12" s="324"/>
      <c r="B12" s="325"/>
      <c r="C12" s="312"/>
      <c r="D12" s="319"/>
    </row>
    <row r="13" spans="1:8" ht="9.9" customHeight="1" x14ac:dyDescent="0.25"/>
    <row r="14" spans="1:8" s="61" customFormat="1" ht="12" customHeight="1" x14ac:dyDescent="0.25">
      <c r="A14" s="58" t="s">
        <v>283</v>
      </c>
    </row>
    <row r="15" spans="1:8" s="61" customFormat="1" ht="12" customHeight="1" x14ac:dyDescent="0.25">
      <c r="A15" s="61" t="s">
        <v>339</v>
      </c>
    </row>
  </sheetData>
  <sheetProtection algorithmName="SHA-512" hashValue="EfNXfxun0e4dz54Od0n6JJkALrEMkdnqfpCYTWMzE+rfhaQt1inSZdinSeFzuDKPxbWJEEr5shwzaj3MTmkJaA==" saltValue="w2IcAiiK8U6fUynr3ufyQw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9" sqref="C9"/>
    </sheetView>
  </sheetViews>
  <sheetFormatPr defaultColWidth="9.109375" defaultRowHeight="12" x14ac:dyDescent="0.25"/>
  <cols>
    <col min="1" max="1" width="5.6640625" style="69" customWidth="1"/>
    <col min="2" max="2" width="35.6640625" style="69" customWidth="1"/>
    <col min="3" max="3" width="15.6640625" style="69" customWidth="1"/>
    <col min="4" max="4" width="20.6640625" style="69" customWidth="1"/>
    <col min="5" max="5" width="13" style="69" customWidth="1"/>
    <col min="6" max="6" width="11.6640625" style="69" customWidth="1"/>
    <col min="7" max="7" width="9.44140625" style="69" customWidth="1"/>
    <col min="8" max="11" width="11.6640625" style="69" customWidth="1"/>
    <col min="12" max="12" width="8.33203125" style="69" customWidth="1"/>
    <col min="13" max="15" width="11.6640625" style="69" customWidth="1"/>
    <col min="16" max="16384" width="9.109375" style="69"/>
  </cols>
  <sheetData>
    <row r="1" spans="1:10" s="177" customFormat="1" ht="39.9" customHeight="1" x14ac:dyDescent="0.25">
      <c r="A1" s="616" t="s">
        <v>23</v>
      </c>
      <c r="B1" s="616"/>
      <c r="C1" s="616"/>
      <c r="D1" s="616"/>
      <c r="E1" s="179"/>
      <c r="F1" s="179"/>
      <c r="G1" s="179"/>
      <c r="H1" s="179"/>
      <c r="I1" s="179"/>
      <c r="J1" s="179"/>
    </row>
    <row r="2" spans="1:10" ht="39" customHeight="1" x14ac:dyDescent="0.25">
      <c r="A2" s="617" t="s">
        <v>340</v>
      </c>
      <c r="B2" s="617"/>
      <c r="C2" s="258" t="s">
        <v>341</v>
      </c>
      <c r="D2" s="258" t="s">
        <v>277</v>
      </c>
    </row>
    <row r="3" spans="1:10" ht="24.9" customHeight="1" x14ac:dyDescent="0.25">
      <c r="A3" s="611" t="s">
        <v>342</v>
      </c>
      <c r="B3" s="611"/>
      <c r="C3" s="249">
        <f>SUM(C4:C7)</f>
        <v>8</v>
      </c>
      <c r="D3" s="259">
        <f>SUM(D4:D7)</f>
        <v>0</v>
      </c>
    </row>
    <row r="4" spans="1:10" ht="20.100000000000001" customHeight="1" x14ac:dyDescent="0.25">
      <c r="A4" s="247"/>
      <c r="B4" s="248" t="s">
        <v>343</v>
      </c>
      <c r="C4" s="313"/>
      <c r="D4" s="314"/>
    </row>
    <row r="5" spans="1:10" ht="20.100000000000001" customHeight="1" x14ac:dyDescent="0.25">
      <c r="A5" s="247"/>
      <c r="B5" s="248" t="s">
        <v>344</v>
      </c>
      <c r="C5" s="313">
        <v>8</v>
      </c>
      <c r="D5" s="314"/>
    </row>
    <row r="6" spans="1:10" ht="20.100000000000001" customHeight="1" x14ac:dyDescent="0.25">
      <c r="A6" s="247"/>
      <c r="B6" s="248" t="s">
        <v>345</v>
      </c>
      <c r="C6" s="313"/>
      <c r="D6" s="314"/>
    </row>
    <row r="7" spans="1:10" ht="20.100000000000001" customHeight="1" x14ac:dyDescent="0.25">
      <c r="A7" s="247"/>
      <c r="B7" s="248" t="s">
        <v>346</v>
      </c>
      <c r="C7" s="313"/>
      <c r="D7" s="314"/>
    </row>
    <row r="8" spans="1:10" ht="24.9" customHeight="1" x14ac:dyDescent="0.3">
      <c r="A8" s="612" t="s">
        <v>511</v>
      </c>
      <c r="B8" s="612"/>
      <c r="C8" s="315"/>
      <c r="D8" s="484" t="s">
        <v>554</v>
      </c>
    </row>
    <row r="9" spans="1:10" ht="24.9" customHeight="1" x14ac:dyDescent="0.25">
      <c r="A9" s="608" t="s">
        <v>347</v>
      </c>
      <c r="B9" s="608"/>
      <c r="C9" s="312">
        <v>1</v>
      </c>
      <c r="D9" s="316"/>
    </row>
    <row r="10" spans="1:10" ht="9.9" customHeight="1" x14ac:dyDescent="0.25"/>
    <row r="11" spans="1:10" s="61" customFormat="1" ht="12" customHeight="1" x14ac:dyDescent="0.25">
      <c r="A11" s="58" t="s">
        <v>348</v>
      </c>
    </row>
    <row r="12" spans="1:10" ht="70.5" customHeight="1" x14ac:dyDescent="0.25">
      <c r="A12" s="528" t="s">
        <v>512</v>
      </c>
      <c r="B12" s="528"/>
      <c r="C12" s="528"/>
      <c r="D12" s="528"/>
      <c r="E12" s="528"/>
    </row>
    <row r="13" spans="1:10" ht="9" hidden="1" customHeight="1" x14ac:dyDescent="0.25">
      <c r="A13" s="528"/>
      <c r="B13" s="528"/>
      <c r="C13" s="528"/>
      <c r="D13" s="528"/>
      <c r="E13" s="528"/>
    </row>
    <row r="14" spans="1:10" ht="9" hidden="1" customHeight="1" x14ac:dyDescent="0.25">
      <c r="A14" s="528"/>
      <c r="B14" s="528"/>
      <c r="C14" s="528"/>
      <c r="D14" s="528"/>
      <c r="E14" s="528"/>
    </row>
    <row r="15" spans="1:10" ht="9" hidden="1" customHeight="1" x14ac:dyDescent="0.25">
      <c r="A15" s="528"/>
      <c r="B15" s="528"/>
      <c r="C15" s="528"/>
      <c r="D15" s="528"/>
      <c r="E15" s="528"/>
    </row>
  </sheetData>
  <sheetProtection algorithmName="SHA-512" hashValue="1ohFNwYa0C2JM/hbp8tV5+BzdPkc8H49plPV3TafRouGdobHlIGUbWKZXpjjqYmMK4PThFbsL7Z0G2vK8c2LLQ==" saltValue="MVQdb3RYFfQL2+PvU+z/5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5" sqref="B5"/>
    </sheetView>
  </sheetViews>
  <sheetFormatPr defaultColWidth="9.109375" defaultRowHeight="12" x14ac:dyDescent="0.25"/>
  <cols>
    <col min="1" max="1" width="40.6640625" style="69" customWidth="1"/>
    <col min="2" max="3" width="20.664062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5" ht="60" customHeight="1" x14ac:dyDescent="0.25">
      <c r="A1" s="618" t="s">
        <v>349</v>
      </c>
      <c r="B1" s="618"/>
      <c r="C1" s="180"/>
      <c r="D1" s="180"/>
      <c r="E1" s="180"/>
    </row>
    <row r="2" spans="1:5" ht="18" customHeight="1" x14ac:dyDescent="0.25">
      <c r="A2" s="614" t="s">
        <v>409</v>
      </c>
      <c r="B2" s="613" t="s">
        <v>341</v>
      </c>
    </row>
    <row r="3" spans="1:5" ht="17.25" customHeight="1" x14ac:dyDescent="0.25">
      <c r="A3" s="614"/>
      <c r="B3" s="613"/>
    </row>
    <row r="4" spans="1:5" ht="24.9" customHeight="1" x14ac:dyDescent="0.25">
      <c r="A4" s="239" t="s">
        <v>350</v>
      </c>
      <c r="B4" s="311"/>
    </row>
    <row r="5" spans="1:5" ht="24.9" customHeight="1" x14ac:dyDescent="0.25">
      <c r="A5" s="166" t="s">
        <v>351</v>
      </c>
      <c r="B5" s="313">
        <v>1</v>
      </c>
    </row>
    <row r="6" spans="1:5" ht="24.9" customHeight="1" x14ac:dyDescent="0.25">
      <c r="A6" s="240" t="s">
        <v>352</v>
      </c>
      <c r="B6" s="312"/>
    </row>
    <row r="7" spans="1:5" ht="15.75" customHeight="1" x14ac:dyDescent="0.25"/>
  </sheetData>
  <sheetProtection algorithmName="SHA-512" hashValue="q75ceL4mCAjlvq39xqHRG5m+9Z/0GLIO0YNCEPVMQIF9qOvhXaVyCATKaFiqLXTfXWnYVPtiBk3eDgiqUMoIGw==" saltValue="Zn8hztCfAFaDBRE1Ip7FDg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7.33203125" style="69" customWidth="1"/>
    <col min="2" max="2" width="20.332031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7" s="182" customFormat="1" ht="54" customHeight="1" x14ac:dyDescent="0.25">
      <c r="A1" s="619" t="s">
        <v>457</v>
      </c>
      <c r="B1" s="619"/>
      <c r="C1" s="181"/>
      <c r="D1" s="181"/>
      <c r="E1" s="181"/>
      <c r="F1" s="181"/>
      <c r="G1" s="181"/>
    </row>
    <row r="2" spans="1:7" ht="15.75" customHeight="1" x14ac:dyDescent="0.25">
      <c r="A2" s="621" t="s">
        <v>410</v>
      </c>
      <c r="B2" s="610" t="s">
        <v>341</v>
      </c>
    </row>
    <row r="3" spans="1:7" ht="15" customHeight="1" x14ac:dyDescent="0.25">
      <c r="A3" s="621"/>
      <c r="B3" s="610"/>
    </row>
    <row r="4" spans="1:7" ht="24.9" customHeight="1" x14ac:dyDescent="0.25">
      <c r="A4" s="239" t="s">
        <v>353</v>
      </c>
      <c r="B4" s="311"/>
    </row>
    <row r="5" spans="1:7" ht="24.9" customHeight="1" x14ac:dyDescent="0.25">
      <c r="A5" s="166" t="s">
        <v>354</v>
      </c>
      <c r="B5" s="313"/>
    </row>
    <row r="6" spans="1:7" ht="24.9" customHeight="1" x14ac:dyDescent="0.25">
      <c r="A6" s="166" t="s">
        <v>436</v>
      </c>
      <c r="B6" s="313"/>
    </row>
    <row r="7" spans="1:7" ht="24.9" customHeight="1" x14ac:dyDescent="0.25">
      <c r="A7" s="166" t="s">
        <v>437</v>
      </c>
      <c r="B7" s="313"/>
    </row>
    <row r="8" spans="1:7" ht="24.9" customHeight="1" x14ac:dyDescent="0.25">
      <c r="A8" s="240" t="s">
        <v>144</v>
      </c>
      <c r="B8" s="312"/>
    </row>
    <row r="9" spans="1:7" ht="9.9" customHeight="1" x14ac:dyDescent="0.25"/>
    <row r="10" spans="1:7" s="61" customFormat="1" ht="12" customHeight="1" x14ac:dyDescent="0.25">
      <c r="A10" s="58" t="s">
        <v>348</v>
      </c>
    </row>
    <row r="11" spans="1:7" s="183" customFormat="1" ht="30.75" customHeight="1" x14ac:dyDescent="0.25">
      <c r="A11" s="620" t="s">
        <v>355</v>
      </c>
      <c r="B11" s="620"/>
    </row>
    <row r="12" spans="1:7" ht="12" customHeight="1" x14ac:dyDescent="0.25"/>
  </sheetData>
  <sheetProtection algorithmName="SHA-512" hashValue="RKY1aNika7adJWgesYvxGd+wCEMq670TcUlzvA19Jkj1E8Sy6LidmAeIL6aB7oUG4HOj0Ix4BOBntqOu78j0cA==" saltValue="5z1geJ06h4gHRoW8JeeNK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09375" defaultRowHeight="12" x14ac:dyDescent="0.25"/>
  <cols>
    <col min="1" max="1" width="40.6640625" style="69" customWidth="1"/>
    <col min="2" max="2" width="20.66406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2" ht="56.25" customHeight="1" x14ac:dyDescent="0.25">
      <c r="A1" s="618" t="s">
        <v>24</v>
      </c>
      <c r="B1" s="618"/>
    </row>
    <row r="2" spans="1:2" ht="18.75" customHeight="1" x14ac:dyDescent="0.25">
      <c r="A2" s="537" t="s">
        <v>411</v>
      </c>
      <c r="B2" s="622" t="s">
        <v>341</v>
      </c>
    </row>
    <row r="3" spans="1:2" ht="19.5" customHeight="1" x14ac:dyDescent="0.25">
      <c r="A3" s="537"/>
      <c r="B3" s="622"/>
    </row>
    <row r="4" spans="1:2" ht="24.9" customHeight="1" x14ac:dyDescent="0.25">
      <c r="A4" s="239" t="s">
        <v>356</v>
      </c>
      <c r="B4" s="311">
        <v>1</v>
      </c>
    </row>
    <row r="5" spans="1:2" ht="24.9" customHeight="1" x14ac:dyDescent="0.25">
      <c r="A5" s="240" t="s">
        <v>357</v>
      </c>
      <c r="B5" s="312">
        <v>5</v>
      </c>
    </row>
    <row r="7" spans="1:2" ht="15.75" customHeight="1" x14ac:dyDescent="0.25"/>
  </sheetData>
  <sheetProtection algorithmName="SHA-512" hashValue="J2hcwZAPfw2TgnxrsrR+KVERHE34EYcfRaZw7t/qzNpnO1WJrGWwBTchms4sB73aXOXj2vVSPnGZny2rGReg3Q==" saltValue="rgcZF1xQfWQ+Q2KirfDfQ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09375" defaultRowHeight="12" x14ac:dyDescent="0.25"/>
  <cols>
    <col min="1" max="1" width="55.6640625" style="185" customWidth="1"/>
    <col min="2" max="2" width="20.6640625" style="185" customWidth="1"/>
    <col min="3" max="3" width="11.5546875" style="185" customWidth="1"/>
    <col min="4" max="5" width="11.6640625" style="185" customWidth="1"/>
    <col min="6" max="6" width="9.44140625" style="185" customWidth="1"/>
    <col min="7" max="10" width="11.6640625" style="185" customWidth="1"/>
    <col min="11" max="11" width="8.33203125" style="185" customWidth="1"/>
    <col min="12" max="14" width="11.6640625" style="185" customWidth="1"/>
    <col min="15" max="16384" width="9.109375" style="185"/>
  </cols>
  <sheetData>
    <row r="1" spans="1:2" s="184" customFormat="1" ht="39.9" customHeight="1" x14ac:dyDescent="0.25">
      <c r="A1" s="623" t="s">
        <v>458</v>
      </c>
      <c r="B1" s="623"/>
    </row>
    <row r="2" spans="1:2" ht="18" customHeight="1" x14ac:dyDescent="0.25">
      <c r="A2" s="625" t="s">
        <v>412</v>
      </c>
      <c r="B2" s="624" t="s">
        <v>277</v>
      </c>
    </row>
    <row r="3" spans="1:2" ht="13.5" customHeight="1" x14ac:dyDescent="0.25">
      <c r="A3" s="626"/>
      <c r="B3" s="624"/>
    </row>
    <row r="4" spans="1:2" ht="24.9" customHeight="1" x14ac:dyDescent="0.25">
      <c r="A4" s="239" t="s">
        <v>358</v>
      </c>
      <c r="B4" s="308"/>
    </row>
    <row r="5" spans="1:2" ht="24.9" customHeight="1" x14ac:dyDescent="0.25">
      <c r="A5" s="166" t="s">
        <v>359</v>
      </c>
      <c r="B5" s="309"/>
    </row>
    <row r="6" spans="1:2" ht="24.9" customHeight="1" x14ac:dyDescent="0.25">
      <c r="A6" s="166" t="s">
        <v>360</v>
      </c>
      <c r="B6" s="309"/>
    </row>
    <row r="7" spans="1:2" ht="24.9" customHeight="1" x14ac:dyDescent="0.25">
      <c r="A7" s="240" t="s">
        <v>361</v>
      </c>
      <c r="B7" s="310"/>
    </row>
    <row r="8" spans="1:2" ht="9.9" customHeight="1" x14ac:dyDescent="0.25">
      <c r="A8" s="186"/>
      <c r="B8" s="187"/>
    </row>
    <row r="9" spans="1:2" s="189" customFormat="1" ht="12" customHeight="1" x14ac:dyDescent="0.25">
      <c r="A9" s="188" t="s">
        <v>283</v>
      </c>
    </row>
    <row r="10" spans="1:2" s="189" customFormat="1" x14ac:dyDescent="0.25">
      <c r="A10" s="189" t="s">
        <v>362</v>
      </c>
    </row>
    <row r="11" spans="1:2" s="189" customFormat="1" x14ac:dyDescent="0.25">
      <c r="A11" s="189" t="s">
        <v>363</v>
      </c>
    </row>
    <row r="12" spans="1:2" s="189" customFormat="1" x14ac:dyDescent="0.25">
      <c r="A12" s="189" t="s">
        <v>364</v>
      </c>
    </row>
    <row r="13" spans="1:2" s="189" customFormat="1" x14ac:dyDescent="0.25">
      <c r="A13" s="190" t="s">
        <v>513</v>
      </c>
    </row>
    <row r="16" spans="1:2" x14ac:dyDescent="0.25">
      <c r="A16" s="190"/>
    </row>
  </sheetData>
  <sheetProtection algorithmName="SHA-512" hashValue="VJpV+GDh516a57QpUjqPhdbDahWIqlztUhx8hu5sMeJ9yBdNktL8ohN60YjZ67PKw19PcXXfkWEFwToTE+e/zw==" saltValue="PVl16FD5zkyVQFNq1m9vw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55" zoomScaleNormal="100" workbookViewId="0">
      <selection activeCell="C3" sqref="C3"/>
    </sheetView>
  </sheetViews>
  <sheetFormatPr defaultColWidth="9.109375" defaultRowHeight="12" x14ac:dyDescent="0.25"/>
  <cols>
    <col min="1" max="1" width="30.6640625" style="126" customWidth="1"/>
    <col min="2" max="2" width="12.6640625" style="126" customWidth="1"/>
    <col min="3" max="3" width="13.44140625" style="126" customWidth="1"/>
    <col min="4" max="7" width="12.6640625" style="126" customWidth="1"/>
    <col min="8" max="16384" width="9.109375" style="148"/>
  </cols>
  <sheetData>
    <row r="1" spans="1:7" s="261" customFormat="1" ht="39.9" customHeight="1" x14ac:dyDescent="0.25">
      <c r="A1" s="628" t="s">
        <v>452</v>
      </c>
      <c r="B1" s="628"/>
      <c r="C1" s="628"/>
      <c r="D1" s="628"/>
      <c r="E1" s="628"/>
      <c r="F1" s="628"/>
      <c r="G1" s="628"/>
    </row>
    <row r="2" spans="1:7" ht="30" customHeight="1" x14ac:dyDescent="0.25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" customHeight="1" x14ac:dyDescent="0.25">
      <c r="A3" s="239" t="s">
        <v>370</v>
      </c>
      <c r="B3" s="305">
        <v>69</v>
      </c>
      <c r="C3" s="305"/>
      <c r="D3" s="305"/>
      <c r="E3" s="305"/>
      <c r="F3" s="302">
        <f>B3+C3+D3+E3</f>
        <v>69</v>
      </c>
    </row>
    <row r="4" spans="1:7" ht="24.9" customHeight="1" x14ac:dyDescent="0.25">
      <c r="A4" s="240" t="s">
        <v>371</v>
      </c>
      <c r="B4" s="307">
        <v>30</v>
      </c>
      <c r="C4" s="307">
        <v>3</v>
      </c>
      <c r="D4" s="307"/>
      <c r="E4" s="307">
        <v>6</v>
      </c>
      <c r="F4" s="303">
        <f>B4+C4+D4+E4</f>
        <v>39</v>
      </c>
    </row>
    <row r="5" spans="1:7" ht="15" customHeight="1" x14ac:dyDescent="0.25">
      <c r="A5" s="78" t="s">
        <v>372</v>
      </c>
      <c r="B5" s="280">
        <f>SUM(B3:B4)</f>
        <v>99</v>
      </c>
      <c r="C5" s="280">
        <f>SUM(C3:C4)</f>
        <v>3</v>
      </c>
      <c r="D5" s="280">
        <f>SUM(D3:D4)</f>
        <v>0</v>
      </c>
      <c r="E5" s="280">
        <f>SUM(E3:E4)</f>
        <v>6</v>
      </c>
      <c r="F5" s="280">
        <f>SUM(F3:F4)</f>
        <v>108</v>
      </c>
    </row>
    <row r="6" spans="1:7" ht="9.9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150</v>
      </c>
    </row>
    <row r="8" spans="1:7" ht="12" customHeight="1" x14ac:dyDescent="0.25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29" t="s">
        <v>376</v>
      </c>
      <c r="B11" s="629"/>
      <c r="C11" s="629"/>
      <c r="D11" s="629"/>
      <c r="E11" s="629"/>
      <c r="F11" s="629"/>
      <c r="G11" s="629"/>
    </row>
    <row r="12" spans="1:7" s="262" customFormat="1" ht="39.9" customHeight="1" x14ac:dyDescent="0.25">
      <c r="A12" s="630" t="s">
        <v>451</v>
      </c>
      <c r="B12" s="630"/>
      <c r="C12" s="630"/>
      <c r="D12" s="630"/>
      <c r="E12" s="630"/>
      <c r="F12" s="630"/>
      <c r="G12" s="630"/>
    </row>
    <row r="13" spans="1:7" ht="20.100000000000001" customHeight="1" x14ac:dyDescent="0.25">
      <c r="A13" s="540" t="s">
        <v>377</v>
      </c>
      <c r="B13" s="78" t="s">
        <v>378</v>
      </c>
      <c r="C13" s="78" t="s">
        <v>379</v>
      </c>
      <c r="D13" s="540" t="s">
        <v>41</v>
      </c>
      <c r="E13" s="631"/>
      <c r="F13" s="264"/>
      <c r="G13" s="148"/>
    </row>
    <row r="14" spans="1:7" ht="30" customHeight="1" x14ac:dyDescent="0.25">
      <c r="A14" s="540"/>
      <c r="B14" s="266" t="s">
        <v>380</v>
      </c>
      <c r="C14" s="266" t="s">
        <v>380</v>
      </c>
      <c r="D14" s="266" t="s">
        <v>381</v>
      </c>
      <c r="E14" s="266" t="s">
        <v>382</v>
      </c>
      <c r="F14" s="264"/>
      <c r="G14" s="148"/>
    </row>
    <row r="15" spans="1:7" ht="30" customHeight="1" x14ac:dyDescent="0.25">
      <c r="A15" s="373" t="s">
        <v>44</v>
      </c>
      <c r="B15" s="305"/>
      <c r="C15" s="305"/>
      <c r="D15" s="277">
        <f>B15+C15</f>
        <v>0</v>
      </c>
      <c r="E15" s="305"/>
      <c r="F15" s="264"/>
      <c r="G15" s="265"/>
    </row>
    <row r="16" spans="1:7" ht="30" customHeight="1" x14ac:dyDescent="0.25">
      <c r="A16" s="373" t="s">
        <v>414</v>
      </c>
      <c r="B16" s="306"/>
      <c r="C16" s="306"/>
      <c r="D16" s="278">
        <f>B16+C16</f>
        <v>0</v>
      </c>
      <c r="E16" s="306"/>
      <c r="F16" s="264"/>
      <c r="G16" s="265"/>
    </row>
    <row r="17" spans="1:7" ht="30" customHeight="1" x14ac:dyDescent="0.25">
      <c r="A17" s="373" t="s">
        <v>415</v>
      </c>
      <c r="B17" s="306"/>
      <c r="C17" s="306"/>
      <c r="D17" s="278">
        <f>B17+C17</f>
        <v>0</v>
      </c>
      <c r="E17" s="306">
        <v>1</v>
      </c>
      <c r="F17" s="264"/>
      <c r="G17" s="148"/>
    </row>
    <row r="18" spans="1:7" ht="30" customHeight="1" x14ac:dyDescent="0.25">
      <c r="A18" s="373" t="s">
        <v>416</v>
      </c>
      <c r="B18" s="306"/>
      <c r="C18" s="306"/>
      <c r="D18" s="278">
        <f t="shared" ref="D18:D59" si="0">B18+C18</f>
        <v>0</v>
      </c>
      <c r="E18" s="306"/>
      <c r="F18" s="264"/>
      <c r="G18" s="148"/>
    </row>
    <row r="19" spans="1:7" ht="30" customHeight="1" x14ac:dyDescent="0.25">
      <c r="A19" s="373" t="s">
        <v>417</v>
      </c>
      <c r="B19" s="306"/>
      <c r="C19" s="306">
        <v>1</v>
      </c>
      <c r="D19" s="278">
        <f t="shared" si="0"/>
        <v>1</v>
      </c>
      <c r="E19" s="306">
        <v>1</v>
      </c>
      <c r="F19" s="264"/>
      <c r="G19" s="148"/>
    </row>
    <row r="20" spans="1:7" ht="30" customHeight="1" x14ac:dyDescent="0.25">
      <c r="A20" s="373" t="s">
        <v>418</v>
      </c>
      <c r="B20" s="306"/>
      <c r="C20" s="306">
        <v>5</v>
      </c>
      <c r="D20" s="278">
        <f t="shared" si="0"/>
        <v>5</v>
      </c>
      <c r="E20" s="306">
        <v>5</v>
      </c>
      <c r="F20" s="264"/>
      <c r="G20" s="148"/>
    </row>
    <row r="21" spans="1:7" ht="30" customHeight="1" x14ac:dyDescent="0.25">
      <c r="A21" s="373" t="s">
        <v>45</v>
      </c>
      <c r="B21" s="306">
        <v>2</v>
      </c>
      <c r="C21" s="306">
        <v>17</v>
      </c>
      <c r="D21" s="278">
        <f t="shared" si="0"/>
        <v>19</v>
      </c>
      <c r="E21" s="306">
        <v>9</v>
      </c>
      <c r="F21" s="264"/>
      <c r="G21" s="148"/>
    </row>
    <row r="22" spans="1:7" ht="30" customHeight="1" x14ac:dyDescent="0.25">
      <c r="A22" s="373" t="s">
        <v>46</v>
      </c>
      <c r="B22" s="306"/>
      <c r="C22" s="306">
        <v>5</v>
      </c>
      <c r="D22" s="278">
        <f t="shared" si="0"/>
        <v>5</v>
      </c>
      <c r="E22" s="306">
        <v>3</v>
      </c>
      <c r="F22" s="264"/>
      <c r="G22" s="148"/>
    </row>
    <row r="23" spans="1:7" ht="30" customHeight="1" x14ac:dyDescent="0.25">
      <c r="A23" s="373" t="s">
        <v>47</v>
      </c>
      <c r="B23" s="306"/>
      <c r="C23" s="306"/>
      <c r="D23" s="278">
        <f t="shared" si="0"/>
        <v>0</v>
      </c>
      <c r="E23" s="306"/>
      <c r="F23" s="264"/>
      <c r="G23" s="148"/>
    </row>
    <row r="24" spans="1:7" ht="30" customHeight="1" x14ac:dyDescent="0.25">
      <c r="A24" s="373" t="s">
        <v>48</v>
      </c>
      <c r="B24" s="306"/>
      <c r="C24" s="306"/>
      <c r="D24" s="278">
        <f t="shared" si="0"/>
        <v>0</v>
      </c>
      <c r="E24" s="306"/>
      <c r="F24" s="264"/>
      <c r="G24" s="148"/>
    </row>
    <row r="25" spans="1:7" ht="30" customHeight="1" x14ac:dyDescent="0.25">
      <c r="A25" s="373" t="s">
        <v>49</v>
      </c>
      <c r="B25" s="306"/>
      <c r="C25" s="306"/>
      <c r="D25" s="278">
        <f t="shared" si="0"/>
        <v>0</v>
      </c>
      <c r="E25" s="306"/>
      <c r="F25" s="264"/>
      <c r="G25" s="148"/>
    </row>
    <row r="26" spans="1:7" ht="30" customHeight="1" x14ac:dyDescent="0.25">
      <c r="A26" s="373" t="s">
        <v>50</v>
      </c>
      <c r="B26" s="306"/>
      <c r="C26" s="306"/>
      <c r="D26" s="278">
        <f t="shared" si="0"/>
        <v>0</v>
      </c>
      <c r="E26" s="306"/>
      <c r="F26" s="264"/>
      <c r="G26" s="148"/>
    </row>
    <row r="27" spans="1:7" ht="30" customHeight="1" x14ac:dyDescent="0.25">
      <c r="A27" s="373" t="s">
        <v>51</v>
      </c>
      <c r="B27" s="306"/>
      <c r="C27" s="306"/>
      <c r="D27" s="278">
        <f t="shared" si="0"/>
        <v>0</v>
      </c>
      <c r="E27" s="306"/>
      <c r="F27" s="264"/>
      <c r="G27" s="148"/>
    </row>
    <row r="28" spans="1:7" ht="30" customHeight="1" x14ac:dyDescent="0.25">
      <c r="A28" s="373" t="s">
        <v>52</v>
      </c>
      <c r="B28" s="306"/>
      <c r="C28" s="306"/>
      <c r="D28" s="278">
        <f t="shared" si="0"/>
        <v>0</v>
      </c>
      <c r="E28" s="306"/>
      <c r="F28" s="264"/>
      <c r="G28" s="148"/>
    </row>
    <row r="29" spans="1:7" ht="30" customHeight="1" x14ac:dyDescent="0.25">
      <c r="A29" s="373" t="s">
        <v>53</v>
      </c>
      <c r="B29" s="306"/>
      <c r="C29" s="306"/>
      <c r="D29" s="278">
        <f t="shared" si="0"/>
        <v>0</v>
      </c>
      <c r="E29" s="306"/>
      <c r="F29" s="264"/>
      <c r="G29" s="148"/>
    </row>
    <row r="30" spans="1:7" ht="30" customHeight="1" x14ac:dyDescent="0.25">
      <c r="A30" s="373" t="s">
        <v>54</v>
      </c>
      <c r="B30" s="306"/>
      <c r="C30" s="306"/>
      <c r="D30" s="278">
        <f t="shared" si="0"/>
        <v>0</v>
      </c>
      <c r="E30" s="306"/>
      <c r="F30" s="264"/>
      <c r="G30" s="148"/>
    </row>
    <row r="31" spans="1:7" ht="30" customHeight="1" x14ac:dyDescent="0.25">
      <c r="A31" s="373" t="s">
        <v>55</v>
      </c>
      <c r="B31" s="306"/>
      <c r="C31" s="306"/>
      <c r="D31" s="278">
        <f t="shared" si="0"/>
        <v>0</v>
      </c>
      <c r="E31" s="306"/>
      <c r="F31" s="264"/>
      <c r="G31" s="148"/>
    </row>
    <row r="32" spans="1:7" ht="30" customHeight="1" x14ac:dyDescent="0.25">
      <c r="A32" s="373" t="s">
        <v>56</v>
      </c>
      <c r="B32" s="306"/>
      <c r="C32" s="306"/>
      <c r="D32" s="278">
        <f t="shared" si="0"/>
        <v>0</v>
      </c>
      <c r="E32" s="306"/>
      <c r="F32" s="264"/>
      <c r="G32" s="148"/>
    </row>
    <row r="33" spans="1:7" ht="30" customHeight="1" x14ac:dyDescent="0.25">
      <c r="A33" s="373" t="s">
        <v>57</v>
      </c>
      <c r="B33" s="306">
        <v>67</v>
      </c>
      <c r="C33" s="306">
        <v>11</v>
      </c>
      <c r="D33" s="278">
        <f t="shared" si="0"/>
        <v>78</v>
      </c>
      <c r="E33" s="306">
        <v>38</v>
      </c>
      <c r="F33" s="264"/>
      <c r="G33" s="148"/>
    </row>
    <row r="34" spans="1:7" ht="30" customHeight="1" x14ac:dyDescent="0.25">
      <c r="A34" s="373" t="s">
        <v>58</v>
      </c>
      <c r="B34" s="306"/>
      <c r="C34" s="306"/>
      <c r="D34" s="278">
        <f t="shared" si="0"/>
        <v>0</v>
      </c>
      <c r="E34" s="306"/>
      <c r="F34" s="264"/>
      <c r="G34" s="148"/>
    </row>
    <row r="35" spans="1:7" ht="30" customHeight="1" x14ac:dyDescent="0.25">
      <c r="A35" s="373" t="s">
        <v>59</v>
      </c>
      <c r="B35" s="306"/>
      <c r="C35" s="306"/>
      <c r="D35" s="278">
        <f t="shared" si="0"/>
        <v>0</v>
      </c>
      <c r="E35" s="306"/>
      <c r="F35" s="264"/>
      <c r="G35" s="148"/>
    </row>
    <row r="36" spans="1:7" ht="30" customHeight="1" x14ac:dyDescent="0.25">
      <c r="A36" s="373" t="s">
        <v>60</v>
      </c>
      <c r="B36" s="306"/>
      <c r="C36" s="306"/>
      <c r="D36" s="278">
        <f t="shared" si="0"/>
        <v>0</v>
      </c>
      <c r="E36" s="306"/>
      <c r="F36" s="264"/>
      <c r="G36" s="148"/>
    </row>
    <row r="37" spans="1:7" ht="30" customHeight="1" x14ac:dyDescent="0.25">
      <c r="A37" s="373" t="s">
        <v>61</v>
      </c>
      <c r="B37" s="306"/>
      <c r="C37" s="306"/>
      <c r="D37" s="278">
        <f t="shared" si="0"/>
        <v>0</v>
      </c>
      <c r="E37" s="306"/>
      <c r="F37" s="264"/>
      <c r="G37" s="148"/>
    </row>
    <row r="38" spans="1:7" ht="30" customHeight="1" x14ac:dyDescent="0.25">
      <c r="A38" s="373" t="s">
        <v>62</v>
      </c>
      <c r="B38" s="306"/>
      <c r="C38" s="306"/>
      <c r="D38" s="278">
        <f t="shared" si="0"/>
        <v>0</v>
      </c>
      <c r="E38" s="306"/>
      <c r="F38" s="264"/>
      <c r="G38" s="148"/>
    </row>
    <row r="39" spans="1:7" ht="30" customHeight="1" x14ac:dyDescent="0.25">
      <c r="A39" s="373" t="s">
        <v>63</v>
      </c>
      <c r="B39" s="306"/>
      <c r="C39" s="306"/>
      <c r="D39" s="278">
        <f t="shared" si="0"/>
        <v>0</v>
      </c>
      <c r="E39" s="306"/>
      <c r="F39" s="264"/>
      <c r="G39" s="148"/>
    </row>
    <row r="40" spans="1:7" ht="30" customHeight="1" x14ac:dyDescent="0.25">
      <c r="A40" s="373" t="s">
        <v>64</v>
      </c>
      <c r="B40" s="306"/>
      <c r="C40" s="306"/>
      <c r="D40" s="278">
        <f t="shared" si="0"/>
        <v>0</v>
      </c>
      <c r="E40" s="306"/>
      <c r="F40" s="264"/>
      <c r="G40" s="148"/>
    </row>
    <row r="41" spans="1:7" ht="30" customHeight="1" x14ac:dyDescent="0.25">
      <c r="A41" s="373" t="s">
        <v>65</v>
      </c>
      <c r="B41" s="306"/>
      <c r="C41" s="306"/>
      <c r="D41" s="278">
        <f t="shared" si="0"/>
        <v>0</v>
      </c>
      <c r="E41" s="306"/>
      <c r="F41" s="264"/>
      <c r="G41" s="148"/>
    </row>
    <row r="42" spans="1:7" ht="30" customHeight="1" x14ac:dyDescent="0.25">
      <c r="A42" s="373" t="s">
        <v>66</v>
      </c>
      <c r="B42" s="306"/>
      <c r="C42" s="306"/>
      <c r="D42" s="278">
        <f t="shared" si="0"/>
        <v>0</v>
      </c>
      <c r="E42" s="306"/>
      <c r="F42" s="264"/>
      <c r="G42" s="148"/>
    </row>
    <row r="43" spans="1:7" ht="30" customHeight="1" x14ac:dyDescent="0.25">
      <c r="A43" s="373" t="s">
        <v>67</v>
      </c>
      <c r="B43" s="306"/>
      <c r="C43" s="306"/>
      <c r="D43" s="278">
        <f t="shared" si="0"/>
        <v>0</v>
      </c>
      <c r="E43" s="306"/>
      <c r="F43" s="264"/>
      <c r="G43" s="148"/>
    </row>
    <row r="44" spans="1:7" ht="30" customHeight="1" x14ac:dyDescent="0.25">
      <c r="A44" s="373" t="s">
        <v>68</v>
      </c>
      <c r="B44" s="306"/>
      <c r="C44" s="306"/>
      <c r="D44" s="278">
        <f t="shared" si="0"/>
        <v>0</v>
      </c>
      <c r="E44" s="306"/>
      <c r="F44" s="264"/>
      <c r="G44" s="148"/>
    </row>
    <row r="45" spans="1:7" ht="30" customHeight="1" x14ac:dyDescent="0.25">
      <c r="A45" s="373" t="s">
        <v>419</v>
      </c>
      <c r="B45" s="306"/>
      <c r="C45" s="306"/>
      <c r="D45" s="278">
        <f t="shared" si="0"/>
        <v>0</v>
      </c>
      <c r="E45" s="306"/>
      <c r="F45" s="195"/>
      <c r="G45" s="148"/>
    </row>
    <row r="46" spans="1:7" ht="30" customHeight="1" x14ac:dyDescent="0.25">
      <c r="A46" s="373" t="s">
        <v>420</v>
      </c>
      <c r="B46" s="306"/>
      <c r="C46" s="306"/>
      <c r="D46" s="278">
        <f t="shared" si="0"/>
        <v>0</v>
      </c>
      <c r="E46" s="306"/>
      <c r="F46" s="195"/>
      <c r="G46" s="195"/>
    </row>
    <row r="47" spans="1:7" ht="30" customHeight="1" x14ac:dyDescent="0.25">
      <c r="A47" s="373" t="s">
        <v>421</v>
      </c>
      <c r="B47" s="306"/>
      <c r="C47" s="306"/>
      <c r="D47" s="278">
        <f t="shared" si="0"/>
        <v>0</v>
      </c>
      <c r="E47" s="306"/>
      <c r="F47" s="195"/>
      <c r="G47" s="195"/>
    </row>
    <row r="48" spans="1:7" ht="30" customHeight="1" x14ac:dyDescent="0.25">
      <c r="A48" s="373" t="s">
        <v>69</v>
      </c>
      <c r="B48" s="306"/>
      <c r="C48" s="306"/>
      <c r="D48" s="278">
        <f t="shared" si="0"/>
        <v>0</v>
      </c>
      <c r="E48" s="306"/>
      <c r="F48" s="195"/>
      <c r="G48" s="195"/>
    </row>
    <row r="49" spans="1:7" ht="30" customHeight="1" x14ac:dyDescent="0.25">
      <c r="A49" s="373" t="s">
        <v>422</v>
      </c>
      <c r="B49" s="306"/>
      <c r="C49" s="306"/>
      <c r="D49" s="278">
        <f t="shared" si="0"/>
        <v>0</v>
      </c>
      <c r="E49" s="306"/>
      <c r="F49" s="195"/>
      <c r="G49" s="195"/>
    </row>
    <row r="50" spans="1:7" ht="30" customHeight="1" x14ac:dyDescent="0.25">
      <c r="A50" s="373" t="s">
        <v>423</v>
      </c>
      <c r="B50" s="306"/>
      <c r="C50" s="306"/>
      <c r="D50" s="278">
        <f t="shared" si="0"/>
        <v>0</v>
      </c>
      <c r="E50" s="306"/>
      <c r="F50" s="195"/>
      <c r="G50" s="195"/>
    </row>
    <row r="51" spans="1:7" ht="30" customHeight="1" x14ac:dyDescent="0.25">
      <c r="A51" s="373" t="s">
        <v>424</v>
      </c>
      <c r="B51" s="306"/>
      <c r="C51" s="306"/>
      <c r="D51" s="278">
        <f t="shared" si="0"/>
        <v>0</v>
      </c>
      <c r="E51" s="306"/>
      <c r="F51" s="195"/>
      <c r="G51" s="195"/>
    </row>
    <row r="52" spans="1:7" ht="30" customHeight="1" x14ac:dyDescent="0.25">
      <c r="A52" s="373" t="s">
        <v>70</v>
      </c>
      <c r="B52" s="306"/>
      <c r="C52" s="306"/>
      <c r="D52" s="278">
        <f t="shared" si="0"/>
        <v>0</v>
      </c>
      <c r="E52" s="306"/>
      <c r="F52" s="195"/>
      <c r="G52" s="195"/>
    </row>
    <row r="53" spans="1:7" ht="30" customHeight="1" x14ac:dyDescent="0.25">
      <c r="A53" s="373" t="s">
        <v>71</v>
      </c>
      <c r="B53" s="306"/>
      <c r="C53" s="306"/>
      <c r="D53" s="278">
        <f t="shared" si="0"/>
        <v>0</v>
      </c>
      <c r="E53" s="306"/>
      <c r="F53" s="195"/>
      <c r="G53" s="195"/>
    </row>
    <row r="54" spans="1:7" ht="30" customHeight="1" x14ac:dyDescent="0.25">
      <c r="A54" s="373" t="s">
        <v>72</v>
      </c>
      <c r="B54" s="306"/>
      <c r="C54" s="306"/>
      <c r="D54" s="278">
        <f t="shared" si="0"/>
        <v>0</v>
      </c>
      <c r="E54" s="306"/>
      <c r="F54" s="195"/>
      <c r="G54" s="195"/>
    </row>
    <row r="55" spans="1:7" ht="30" customHeight="1" x14ac:dyDescent="0.25">
      <c r="A55" s="373" t="s">
        <v>73</v>
      </c>
      <c r="B55" s="306"/>
      <c r="C55" s="306"/>
      <c r="D55" s="278">
        <f t="shared" si="0"/>
        <v>0</v>
      </c>
      <c r="E55" s="306"/>
      <c r="F55" s="195"/>
      <c r="G55" s="195"/>
    </row>
    <row r="56" spans="1:7" ht="30" customHeight="1" x14ac:dyDescent="0.25">
      <c r="A56" s="373" t="s">
        <v>74</v>
      </c>
      <c r="B56" s="306"/>
      <c r="C56" s="306"/>
      <c r="D56" s="278">
        <f t="shared" si="0"/>
        <v>0</v>
      </c>
      <c r="E56" s="306"/>
      <c r="F56" s="195"/>
      <c r="G56" s="195"/>
    </row>
    <row r="57" spans="1:7" s="263" customFormat="1" ht="30" customHeight="1" x14ac:dyDescent="0.25">
      <c r="A57" s="373" t="s">
        <v>425</v>
      </c>
      <c r="B57" s="306"/>
      <c r="C57" s="306"/>
      <c r="D57" s="278">
        <f t="shared" si="0"/>
        <v>0</v>
      </c>
      <c r="E57" s="306"/>
      <c r="F57" s="195"/>
      <c r="G57" s="195"/>
    </row>
    <row r="58" spans="1:7" ht="30" customHeight="1" x14ac:dyDescent="0.25">
      <c r="A58" s="373" t="s">
        <v>75</v>
      </c>
      <c r="B58" s="306"/>
      <c r="C58" s="306"/>
      <c r="D58" s="278">
        <f t="shared" si="0"/>
        <v>0</v>
      </c>
      <c r="E58" s="306"/>
      <c r="F58" s="195"/>
      <c r="G58" s="195"/>
    </row>
    <row r="59" spans="1:7" ht="30" customHeight="1" x14ac:dyDescent="0.25">
      <c r="A59" s="373" t="s">
        <v>76</v>
      </c>
      <c r="B59" s="307"/>
      <c r="C59" s="307"/>
      <c r="D59" s="279">
        <f t="shared" si="0"/>
        <v>0</v>
      </c>
      <c r="E59" s="307"/>
      <c r="F59" s="195"/>
      <c r="G59" s="195"/>
    </row>
    <row r="60" spans="1:7" s="123" customFormat="1" ht="20.25" customHeight="1" x14ac:dyDescent="0.25">
      <c r="A60" s="78" t="s">
        <v>77</v>
      </c>
      <c r="B60" s="280">
        <f>SUM(B15:B59)</f>
        <v>69</v>
      </c>
      <c r="C60" s="280">
        <f>SUM(C15:C59)</f>
        <v>39</v>
      </c>
      <c r="D60" s="280">
        <f>SUM(D15:D59)</f>
        <v>108</v>
      </c>
      <c r="E60" s="280">
        <f>SUM(E15:E59)</f>
        <v>57</v>
      </c>
      <c r="F60" s="195"/>
      <c r="G60" s="195"/>
    </row>
    <row r="61" spans="1:7" s="123" customFormat="1" ht="12" customHeight="1" x14ac:dyDescent="0.25">
      <c r="A61" s="79"/>
      <c r="B61" s="632" t="s">
        <v>383</v>
      </c>
      <c r="C61" s="633"/>
      <c r="D61" s="633"/>
      <c r="E61" s="195"/>
      <c r="F61" s="195"/>
      <c r="G61" s="195"/>
    </row>
    <row r="62" spans="1:7" s="123" customFormat="1" ht="12" customHeight="1" x14ac:dyDescent="0.25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34" t="s">
        <v>384</v>
      </c>
      <c r="B63" s="634"/>
      <c r="C63" s="634"/>
      <c r="D63" s="634"/>
      <c r="E63" s="634"/>
      <c r="F63" s="634"/>
      <c r="G63" s="634"/>
    </row>
    <row r="64" spans="1:7" s="123" customFormat="1" ht="30" customHeight="1" x14ac:dyDescent="0.25">
      <c r="A64" s="634" t="s">
        <v>408</v>
      </c>
      <c r="B64" s="634"/>
      <c r="C64" s="634"/>
      <c r="D64" s="634"/>
      <c r="E64" s="634"/>
      <c r="F64" s="634"/>
      <c r="G64" s="634"/>
    </row>
    <row r="65" spans="1:13" s="419" customFormat="1" x14ac:dyDescent="0.3">
      <c r="A65" s="109" t="s">
        <v>549</v>
      </c>
      <c r="B65" s="109"/>
      <c r="C65" s="109"/>
      <c r="D65" s="109"/>
      <c r="E65" s="109"/>
      <c r="F65" s="109"/>
      <c r="G65" s="109"/>
      <c r="H65" s="418"/>
      <c r="I65" s="418"/>
      <c r="J65" s="418"/>
      <c r="K65" s="418"/>
      <c r="L65" s="418"/>
      <c r="M65" s="418"/>
    </row>
    <row r="66" spans="1:13" s="60" customFormat="1" ht="16.5" customHeight="1" x14ac:dyDescent="0.3">
      <c r="A66" s="109" t="s">
        <v>82</v>
      </c>
      <c r="B66" s="374"/>
      <c r="C66" s="374"/>
      <c r="D66" s="374"/>
      <c r="E66" s="374"/>
      <c r="F66" s="374"/>
      <c r="G66" s="374"/>
      <c r="H66" s="374"/>
      <c r="I66" s="374"/>
      <c r="J66" s="374"/>
      <c r="K66" s="374"/>
      <c r="L66" s="374"/>
      <c r="M66" s="374"/>
    </row>
    <row r="67" spans="1:13" s="60" customFormat="1" ht="30.75" customHeight="1" x14ac:dyDescent="0.3">
      <c r="A67" s="528" t="s">
        <v>427</v>
      </c>
      <c r="B67" s="528"/>
      <c r="C67" s="528"/>
      <c r="D67" s="528"/>
      <c r="E67" s="528"/>
      <c r="F67" s="528"/>
      <c r="G67" s="528"/>
      <c r="H67" s="417"/>
      <c r="I67" s="417"/>
      <c r="J67" s="417"/>
      <c r="K67" s="417"/>
      <c r="L67" s="417"/>
      <c r="M67" s="417"/>
    </row>
    <row r="68" spans="1:13" ht="24.9" customHeight="1" x14ac:dyDescent="0.25">
      <c r="A68" s="69"/>
      <c r="F68" s="196"/>
      <c r="G68" s="196"/>
    </row>
    <row r="69" spans="1:13" ht="45.75" customHeight="1" x14ac:dyDescent="0.25">
      <c r="A69" s="627" t="s">
        <v>450</v>
      </c>
      <c r="B69" s="627"/>
      <c r="C69" s="627"/>
      <c r="D69" s="627"/>
      <c r="E69" s="627"/>
      <c r="F69" s="627"/>
      <c r="G69" s="627"/>
    </row>
    <row r="70" spans="1:13" ht="30" customHeight="1" x14ac:dyDescent="0.25">
      <c r="A70" s="78" t="s">
        <v>516</v>
      </c>
      <c r="B70" s="540" t="s">
        <v>514</v>
      </c>
      <c r="C70" s="540"/>
      <c r="D70" s="540" t="s">
        <v>515</v>
      </c>
      <c r="E70" s="637"/>
      <c r="F70" s="540" t="s">
        <v>385</v>
      </c>
      <c r="G70" s="637"/>
    </row>
    <row r="71" spans="1:13" ht="30" customHeight="1" x14ac:dyDescent="0.25">
      <c r="A71" s="373" t="s">
        <v>44</v>
      </c>
      <c r="B71" s="638"/>
      <c r="C71" s="638"/>
      <c r="D71" s="638"/>
      <c r="E71" s="638"/>
      <c r="F71" s="639">
        <f>B71+D71</f>
        <v>0</v>
      </c>
      <c r="G71" s="639"/>
    </row>
    <row r="72" spans="1:13" s="123" customFormat="1" ht="30" customHeight="1" x14ac:dyDescent="0.25">
      <c r="A72" s="373" t="s">
        <v>414</v>
      </c>
      <c r="B72" s="635"/>
      <c r="C72" s="635"/>
      <c r="D72" s="635"/>
      <c r="E72" s="635"/>
      <c r="F72" s="636">
        <f t="shared" ref="F72:F115" si="1">B72+D72</f>
        <v>0</v>
      </c>
      <c r="G72" s="636"/>
    </row>
    <row r="73" spans="1:13" s="123" customFormat="1" ht="30" customHeight="1" x14ac:dyDescent="0.25">
      <c r="A73" s="373" t="s">
        <v>415</v>
      </c>
      <c r="B73" s="635"/>
      <c r="C73" s="635"/>
      <c r="D73" s="635"/>
      <c r="E73" s="635"/>
      <c r="F73" s="636">
        <f t="shared" si="1"/>
        <v>0</v>
      </c>
      <c r="G73" s="636"/>
    </row>
    <row r="74" spans="1:13" ht="30" customHeight="1" x14ac:dyDescent="0.25">
      <c r="A74" s="373" t="s">
        <v>416</v>
      </c>
      <c r="B74" s="635"/>
      <c r="C74" s="635"/>
      <c r="D74" s="635"/>
      <c r="E74" s="635"/>
      <c r="F74" s="636">
        <f t="shared" si="1"/>
        <v>0</v>
      </c>
      <c r="G74" s="636"/>
    </row>
    <row r="75" spans="1:13" ht="30" customHeight="1" x14ac:dyDescent="0.25">
      <c r="A75" s="373" t="s">
        <v>417</v>
      </c>
      <c r="B75" s="635"/>
      <c r="C75" s="635"/>
      <c r="D75" s="635">
        <v>6.25</v>
      </c>
      <c r="E75" s="635"/>
      <c r="F75" s="636">
        <f t="shared" si="1"/>
        <v>6.25</v>
      </c>
      <c r="G75" s="636"/>
    </row>
    <row r="76" spans="1:13" ht="30" customHeight="1" x14ac:dyDescent="0.25">
      <c r="A76" s="373" t="s">
        <v>418</v>
      </c>
      <c r="B76" s="635"/>
      <c r="C76" s="635"/>
      <c r="D76" s="635">
        <v>31.25</v>
      </c>
      <c r="E76" s="635"/>
      <c r="F76" s="636">
        <f t="shared" si="1"/>
        <v>31.25</v>
      </c>
      <c r="G76" s="636"/>
    </row>
    <row r="77" spans="1:13" ht="30" customHeight="1" x14ac:dyDescent="0.25">
      <c r="A77" s="373" t="s">
        <v>45</v>
      </c>
      <c r="B77" s="635">
        <v>0.25</v>
      </c>
      <c r="C77" s="635"/>
      <c r="D77" s="635">
        <v>8.0416666666666661</v>
      </c>
      <c r="E77" s="635"/>
      <c r="F77" s="636">
        <f t="shared" si="1"/>
        <v>8.2916666666666661</v>
      </c>
      <c r="G77" s="636"/>
    </row>
    <row r="78" spans="1:13" ht="30" customHeight="1" x14ac:dyDescent="0.25">
      <c r="A78" s="373" t="s">
        <v>46</v>
      </c>
      <c r="B78" s="635"/>
      <c r="C78" s="635"/>
      <c r="D78" s="635">
        <v>3.5</v>
      </c>
      <c r="E78" s="635"/>
      <c r="F78" s="636">
        <f t="shared" si="1"/>
        <v>3.5</v>
      </c>
      <c r="G78" s="636"/>
    </row>
    <row r="79" spans="1:13" ht="30" customHeight="1" x14ac:dyDescent="0.25">
      <c r="A79" s="373" t="s">
        <v>47</v>
      </c>
      <c r="B79" s="635"/>
      <c r="C79" s="635"/>
      <c r="D79" s="635"/>
      <c r="E79" s="635"/>
      <c r="F79" s="636">
        <f t="shared" si="1"/>
        <v>0</v>
      </c>
      <c r="G79" s="636"/>
    </row>
    <row r="80" spans="1:13" ht="30" customHeight="1" x14ac:dyDescent="0.25">
      <c r="A80" s="373" t="s">
        <v>48</v>
      </c>
      <c r="B80" s="635"/>
      <c r="C80" s="635"/>
      <c r="D80" s="635"/>
      <c r="E80" s="635"/>
      <c r="F80" s="636">
        <f t="shared" si="1"/>
        <v>0</v>
      </c>
      <c r="G80" s="636"/>
    </row>
    <row r="81" spans="1:7" ht="30" customHeight="1" x14ac:dyDescent="0.25">
      <c r="A81" s="373" t="s">
        <v>49</v>
      </c>
      <c r="B81" s="635"/>
      <c r="C81" s="635"/>
      <c r="D81" s="635"/>
      <c r="E81" s="635"/>
      <c r="F81" s="636">
        <f t="shared" si="1"/>
        <v>0</v>
      </c>
      <c r="G81" s="636"/>
    </row>
    <row r="82" spans="1:7" ht="30" customHeight="1" x14ac:dyDescent="0.25">
      <c r="A82" s="373" t="s">
        <v>50</v>
      </c>
      <c r="B82" s="635"/>
      <c r="C82" s="635"/>
      <c r="D82" s="635"/>
      <c r="E82" s="635"/>
      <c r="F82" s="636">
        <f t="shared" si="1"/>
        <v>0</v>
      </c>
      <c r="G82" s="636"/>
    </row>
    <row r="83" spans="1:7" ht="30" customHeight="1" x14ac:dyDescent="0.25">
      <c r="A83" s="373" t="s">
        <v>51</v>
      </c>
      <c r="B83" s="635"/>
      <c r="C83" s="635"/>
      <c r="D83" s="635"/>
      <c r="E83" s="635"/>
      <c r="F83" s="636">
        <f t="shared" si="1"/>
        <v>0</v>
      </c>
      <c r="G83" s="636"/>
    </row>
    <row r="84" spans="1:7" ht="30" customHeight="1" x14ac:dyDescent="0.25">
      <c r="A84" s="373" t="s">
        <v>52</v>
      </c>
      <c r="B84" s="635"/>
      <c r="C84" s="635"/>
      <c r="D84" s="635"/>
      <c r="E84" s="635"/>
      <c r="F84" s="636">
        <f t="shared" si="1"/>
        <v>0</v>
      </c>
      <c r="G84" s="636"/>
    </row>
    <row r="85" spans="1:7" ht="30" customHeight="1" x14ac:dyDescent="0.25">
      <c r="A85" s="373" t="s">
        <v>53</v>
      </c>
      <c r="B85" s="635"/>
      <c r="C85" s="635"/>
      <c r="D85" s="635"/>
      <c r="E85" s="635"/>
      <c r="F85" s="636">
        <f t="shared" si="1"/>
        <v>0</v>
      </c>
      <c r="G85" s="636"/>
    </row>
    <row r="86" spans="1:7" ht="30" customHeight="1" x14ac:dyDescent="0.25">
      <c r="A86" s="373" t="s">
        <v>54</v>
      </c>
      <c r="B86" s="635"/>
      <c r="C86" s="635"/>
      <c r="D86" s="635"/>
      <c r="E86" s="635"/>
      <c r="F86" s="636">
        <f t="shared" si="1"/>
        <v>0</v>
      </c>
      <c r="G86" s="636"/>
    </row>
    <row r="87" spans="1:7" ht="30" customHeight="1" x14ac:dyDescent="0.25">
      <c r="A87" s="373" t="s">
        <v>55</v>
      </c>
      <c r="B87" s="635"/>
      <c r="C87" s="635"/>
      <c r="D87" s="635"/>
      <c r="E87" s="635"/>
      <c r="F87" s="636">
        <f t="shared" si="1"/>
        <v>0</v>
      </c>
      <c r="G87" s="636"/>
    </row>
    <row r="88" spans="1:7" ht="30" customHeight="1" x14ac:dyDescent="0.25">
      <c r="A88" s="373" t="s">
        <v>56</v>
      </c>
      <c r="B88" s="635"/>
      <c r="C88" s="635"/>
      <c r="D88" s="635"/>
      <c r="E88" s="635"/>
      <c r="F88" s="636">
        <f t="shared" si="1"/>
        <v>0</v>
      </c>
      <c r="G88" s="636"/>
    </row>
    <row r="89" spans="1:7" ht="30" customHeight="1" x14ac:dyDescent="0.25">
      <c r="A89" s="373" t="s">
        <v>57</v>
      </c>
      <c r="B89" s="635">
        <v>19.625</v>
      </c>
      <c r="C89" s="635"/>
      <c r="D89" s="635"/>
      <c r="E89" s="635"/>
      <c r="F89" s="636">
        <f t="shared" si="1"/>
        <v>19.625</v>
      </c>
      <c r="G89" s="636"/>
    </row>
    <row r="90" spans="1:7" ht="30" customHeight="1" x14ac:dyDescent="0.25">
      <c r="A90" s="373" t="s">
        <v>58</v>
      </c>
      <c r="B90" s="635"/>
      <c r="C90" s="635"/>
      <c r="D90" s="635"/>
      <c r="E90" s="635"/>
      <c r="F90" s="636">
        <f t="shared" si="1"/>
        <v>0</v>
      </c>
      <c r="G90" s="636"/>
    </row>
    <row r="91" spans="1:7" ht="30" customHeight="1" x14ac:dyDescent="0.25">
      <c r="A91" s="373" t="s">
        <v>59</v>
      </c>
      <c r="B91" s="635"/>
      <c r="C91" s="635"/>
      <c r="D91" s="635"/>
      <c r="E91" s="635"/>
      <c r="F91" s="636">
        <f t="shared" si="1"/>
        <v>0</v>
      </c>
      <c r="G91" s="636"/>
    </row>
    <row r="92" spans="1:7" ht="30" customHeight="1" x14ac:dyDescent="0.25">
      <c r="A92" s="373" t="s">
        <v>60</v>
      </c>
      <c r="B92" s="635"/>
      <c r="C92" s="635"/>
      <c r="D92" s="635"/>
      <c r="E92" s="635"/>
      <c r="F92" s="636">
        <f t="shared" si="1"/>
        <v>0</v>
      </c>
      <c r="G92" s="636"/>
    </row>
    <row r="93" spans="1:7" ht="30" customHeight="1" x14ac:dyDescent="0.25">
      <c r="A93" s="373" t="s">
        <v>61</v>
      </c>
      <c r="B93" s="635"/>
      <c r="C93" s="635"/>
      <c r="D93" s="635"/>
      <c r="E93" s="635"/>
      <c r="F93" s="636">
        <f t="shared" si="1"/>
        <v>0</v>
      </c>
      <c r="G93" s="636"/>
    </row>
    <row r="94" spans="1:7" ht="30" customHeight="1" x14ac:dyDescent="0.25">
      <c r="A94" s="373" t="s">
        <v>62</v>
      </c>
      <c r="B94" s="635"/>
      <c r="C94" s="635"/>
      <c r="D94" s="635"/>
      <c r="E94" s="635"/>
      <c r="F94" s="636">
        <f t="shared" si="1"/>
        <v>0</v>
      </c>
      <c r="G94" s="636"/>
    </row>
    <row r="95" spans="1:7" ht="30" customHeight="1" x14ac:dyDescent="0.25">
      <c r="A95" s="373" t="s">
        <v>63</v>
      </c>
      <c r="B95" s="635"/>
      <c r="C95" s="635"/>
      <c r="D95" s="635"/>
      <c r="E95" s="635"/>
      <c r="F95" s="636">
        <f t="shared" si="1"/>
        <v>0</v>
      </c>
      <c r="G95" s="636"/>
    </row>
    <row r="96" spans="1:7" ht="30" customHeight="1" x14ac:dyDescent="0.25">
      <c r="A96" s="373" t="s">
        <v>64</v>
      </c>
      <c r="B96" s="635"/>
      <c r="C96" s="635"/>
      <c r="D96" s="635"/>
      <c r="E96" s="635"/>
      <c r="F96" s="636">
        <f t="shared" si="1"/>
        <v>0</v>
      </c>
      <c r="G96" s="636"/>
    </row>
    <row r="97" spans="1:7" ht="30" customHeight="1" x14ac:dyDescent="0.25">
      <c r="A97" s="373" t="s">
        <v>65</v>
      </c>
      <c r="B97" s="635"/>
      <c r="C97" s="635"/>
      <c r="D97" s="635"/>
      <c r="E97" s="635"/>
      <c r="F97" s="636">
        <f t="shared" si="1"/>
        <v>0</v>
      </c>
      <c r="G97" s="636"/>
    </row>
    <row r="98" spans="1:7" ht="30" customHeight="1" x14ac:dyDescent="0.25">
      <c r="A98" s="373" t="s">
        <v>66</v>
      </c>
      <c r="B98" s="635"/>
      <c r="C98" s="635"/>
      <c r="D98" s="635"/>
      <c r="E98" s="635"/>
      <c r="F98" s="636">
        <f t="shared" si="1"/>
        <v>0</v>
      </c>
      <c r="G98" s="636"/>
    </row>
    <row r="99" spans="1:7" ht="30" customHeight="1" x14ac:dyDescent="0.25">
      <c r="A99" s="373" t="s">
        <v>67</v>
      </c>
      <c r="B99" s="635"/>
      <c r="C99" s="635"/>
      <c r="D99" s="635"/>
      <c r="E99" s="635"/>
      <c r="F99" s="636">
        <f t="shared" si="1"/>
        <v>0</v>
      </c>
      <c r="G99" s="636"/>
    </row>
    <row r="100" spans="1:7" ht="30" customHeight="1" x14ac:dyDescent="0.25">
      <c r="A100" s="373" t="s">
        <v>68</v>
      </c>
      <c r="B100" s="635"/>
      <c r="C100" s="635"/>
      <c r="D100" s="635"/>
      <c r="E100" s="635"/>
      <c r="F100" s="636">
        <f t="shared" si="1"/>
        <v>0</v>
      </c>
      <c r="G100" s="636"/>
    </row>
    <row r="101" spans="1:7" ht="30" customHeight="1" x14ac:dyDescent="0.25">
      <c r="A101" s="373" t="s">
        <v>419</v>
      </c>
      <c r="B101" s="635"/>
      <c r="C101" s="635"/>
      <c r="D101" s="635"/>
      <c r="E101" s="635"/>
      <c r="F101" s="636">
        <f t="shared" si="1"/>
        <v>0</v>
      </c>
      <c r="G101" s="636"/>
    </row>
    <row r="102" spans="1:7" ht="30" customHeight="1" x14ac:dyDescent="0.25">
      <c r="A102" s="373" t="s">
        <v>420</v>
      </c>
      <c r="B102" s="635"/>
      <c r="C102" s="635"/>
      <c r="D102" s="635"/>
      <c r="E102" s="635"/>
      <c r="F102" s="636">
        <f t="shared" si="1"/>
        <v>0</v>
      </c>
      <c r="G102" s="636"/>
    </row>
    <row r="103" spans="1:7" ht="30" customHeight="1" x14ac:dyDescent="0.25">
      <c r="A103" s="373" t="s">
        <v>421</v>
      </c>
      <c r="B103" s="635"/>
      <c r="C103" s="635"/>
      <c r="D103" s="635"/>
      <c r="E103" s="635"/>
      <c r="F103" s="636">
        <f t="shared" si="1"/>
        <v>0</v>
      </c>
      <c r="G103" s="636"/>
    </row>
    <row r="104" spans="1:7" ht="30" customHeight="1" x14ac:dyDescent="0.25">
      <c r="A104" s="373" t="s">
        <v>69</v>
      </c>
      <c r="B104" s="635"/>
      <c r="C104" s="635"/>
      <c r="D104" s="635"/>
      <c r="E104" s="635"/>
      <c r="F104" s="636">
        <f t="shared" si="1"/>
        <v>0</v>
      </c>
      <c r="G104" s="636"/>
    </row>
    <row r="105" spans="1:7" ht="30" customHeight="1" x14ac:dyDescent="0.25">
      <c r="A105" s="373" t="s">
        <v>422</v>
      </c>
      <c r="B105" s="635"/>
      <c r="C105" s="635"/>
      <c r="D105" s="635"/>
      <c r="E105" s="635"/>
      <c r="F105" s="636">
        <f t="shared" si="1"/>
        <v>0</v>
      </c>
      <c r="G105" s="636"/>
    </row>
    <row r="106" spans="1:7" ht="30" customHeight="1" x14ac:dyDescent="0.25">
      <c r="A106" s="373" t="s">
        <v>423</v>
      </c>
      <c r="B106" s="635"/>
      <c r="C106" s="635"/>
      <c r="D106" s="635"/>
      <c r="E106" s="635"/>
      <c r="F106" s="636">
        <f t="shared" si="1"/>
        <v>0</v>
      </c>
      <c r="G106" s="636"/>
    </row>
    <row r="107" spans="1:7" ht="30" customHeight="1" x14ac:dyDescent="0.25">
      <c r="A107" s="373" t="s">
        <v>424</v>
      </c>
      <c r="B107" s="635"/>
      <c r="C107" s="635"/>
      <c r="D107" s="635"/>
      <c r="E107" s="635"/>
      <c r="F107" s="636">
        <f t="shared" si="1"/>
        <v>0</v>
      </c>
      <c r="G107" s="636"/>
    </row>
    <row r="108" spans="1:7" ht="30" customHeight="1" x14ac:dyDescent="0.25">
      <c r="A108" s="373" t="s">
        <v>70</v>
      </c>
      <c r="B108" s="635"/>
      <c r="C108" s="635"/>
      <c r="D108" s="635"/>
      <c r="E108" s="635"/>
      <c r="F108" s="636">
        <f t="shared" si="1"/>
        <v>0</v>
      </c>
      <c r="G108" s="636"/>
    </row>
    <row r="109" spans="1:7" ht="30" customHeight="1" x14ac:dyDescent="0.25">
      <c r="A109" s="373" t="s">
        <v>71</v>
      </c>
      <c r="B109" s="635"/>
      <c r="C109" s="635"/>
      <c r="D109" s="635"/>
      <c r="E109" s="635"/>
      <c r="F109" s="636">
        <f t="shared" si="1"/>
        <v>0</v>
      </c>
      <c r="G109" s="636"/>
    </row>
    <row r="110" spans="1:7" ht="30" customHeight="1" x14ac:dyDescent="0.25">
      <c r="A110" s="373" t="s">
        <v>72</v>
      </c>
      <c r="B110" s="635"/>
      <c r="C110" s="635"/>
      <c r="D110" s="635"/>
      <c r="E110" s="635"/>
      <c r="F110" s="636">
        <f t="shared" si="1"/>
        <v>0</v>
      </c>
      <c r="G110" s="636"/>
    </row>
    <row r="111" spans="1:7" ht="30" customHeight="1" x14ac:dyDescent="0.25">
      <c r="A111" s="373" t="s">
        <v>73</v>
      </c>
      <c r="B111" s="635"/>
      <c r="C111" s="635"/>
      <c r="D111" s="635"/>
      <c r="E111" s="635"/>
      <c r="F111" s="636">
        <f t="shared" si="1"/>
        <v>0</v>
      </c>
      <c r="G111" s="636"/>
    </row>
    <row r="112" spans="1:7" ht="30" customHeight="1" x14ac:dyDescent="0.25">
      <c r="A112" s="373" t="s">
        <v>74</v>
      </c>
      <c r="B112" s="635"/>
      <c r="C112" s="635"/>
      <c r="D112" s="635"/>
      <c r="E112" s="635"/>
      <c r="F112" s="636">
        <f t="shared" si="1"/>
        <v>0</v>
      </c>
      <c r="G112" s="636"/>
    </row>
    <row r="113" spans="1:13" ht="30" customHeight="1" x14ac:dyDescent="0.25">
      <c r="A113" s="373" t="s">
        <v>425</v>
      </c>
      <c r="B113" s="635"/>
      <c r="C113" s="635"/>
      <c r="D113" s="635"/>
      <c r="E113" s="635"/>
      <c r="F113" s="636">
        <f t="shared" si="1"/>
        <v>0</v>
      </c>
      <c r="G113" s="636"/>
    </row>
    <row r="114" spans="1:13" ht="30" customHeight="1" x14ac:dyDescent="0.25">
      <c r="A114" s="373" t="s">
        <v>75</v>
      </c>
      <c r="B114" s="635"/>
      <c r="C114" s="635"/>
      <c r="D114" s="635"/>
      <c r="E114" s="635"/>
      <c r="F114" s="636">
        <f t="shared" si="1"/>
        <v>0</v>
      </c>
      <c r="G114" s="636"/>
    </row>
    <row r="115" spans="1:13" ht="30" customHeight="1" x14ac:dyDescent="0.25">
      <c r="A115" s="373" t="s">
        <v>76</v>
      </c>
      <c r="B115" s="644"/>
      <c r="C115" s="644"/>
      <c r="D115" s="644"/>
      <c r="E115" s="644"/>
      <c r="F115" s="645">
        <f t="shared" si="1"/>
        <v>0</v>
      </c>
      <c r="G115" s="645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x14ac:dyDescent="0.25">
      <c r="A117" s="192" t="s">
        <v>150</v>
      </c>
      <c r="B117" s="117"/>
      <c r="C117" s="117"/>
      <c r="D117" s="117"/>
      <c r="E117" s="117"/>
      <c r="F117" s="117"/>
      <c r="G117" s="117"/>
    </row>
    <row r="118" spans="1:13" x14ac:dyDescent="0.25">
      <c r="A118" s="641" t="s">
        <v>523</v>
      </c>
      <c r="B118" s="641"/>
      <c r="C118" s="641"/>
      <c r="D118" s="641"/>
      <c r="E118" s="641"/>
      <c r="F118" s="641"/>
      <c r="G118" s="641"/>
      <c r="H118" s="641"/>
    </row>
    <row r="119" spans="1:13" s="419" customFormat="1" x14ac:dyDescent="0.3">
      <c r="A119" s="109" t="s">
        <v>549</v>
      </c>
      <c r="B119" s="109"/>
      <c r="C119" s="109"/>
      <c r="D119" s="109"/>
      <c r="E119" s="109"/>
      <c r="F119" s="109"/>
      <c r="G119" s="109"/>
      <c r="H119" s="418"/>
      <c r="I119" s="418"/>
      <c r="J119" s="418"/>
      <c r="K119" s="418"/>
      <c r="L119" s="418"/>
      <c r="M119" s="418"/>
    </row>
    <row r="120" spans="1:13" s="60" customFormat="1" ht="13.35" customHeight="1" x14ac:dyDescent="0.3">
      <c r="A120" s="109" t="s">
        <v>82</v>
      </c>
      <c r="B120" s="374"/>
      <c r="C120" s="374"/>
      <c r="D120" s="374"/>
      <c r="E120" s="374"/>
      <c r="F120" s="374"/>
      <c r="G120" s="374"/>
      <c r="H120" s="374"/>
      <c r="I120" s="374"/>
      <c r="J120" s="374"/>
      <c r="K120" s="374"/>
      <c r="L120" s="374"/>
      <c r="M120" s="374"/>
    </row>
    <row r="121" spans="1:13" s="60" customFormat="1" ht="23.25" customHeight="1" x14ac:dyDescent="0.3">
      <c r="A121" s="528" t="s">
        <v>427</v>
      </c>
      <c r="B121" s="528"/>
      <c r="C121" s="528"/>
      <c r="D121" s="528"/>
      <c r="E121" s="528"/>
      <c r="F121" s="528"/>
      <c r="G121" s="528"/>
      <c r="H121" s="417"/>
      <c r="I121" s="417"/>
      <c r="J121" s="417"/>
      <c r="K121" s="417"/>
      <c r="L121" s="417"/>
      <c r="M121" s="417"/>
    </row>
    <row r="122" spans="1:13" x14ac:dyDescent="0.25">
      <c r="A122" s="198"/>
    </row>
    <row r="123" spans="1:13" ht="37.5" customHeight="1" x14ac:dyDescent="0.25">
      <c r="A123" s="628" t="s">
        <v>26</v>
      </c>
      <c r="B123" s="628"/>
      <c r="C123" s="628"/>
      <c r="D123" s="199"/>
      <c r="E123" s="199"/>
      <c r="F123" s="199"/>
      <c r="G123" s="199"/>
    </row>
    <row r="124" spans="1:13" ht="30" customHeight="1" x14ac:dyDescent="0.25">
      <c r="A124" s="260" t="s">
        <v>386</v>
      </c>
      <c r="B124" s="642" t="s">
        <v>277</v>
      </c>
      <c r="C124" s="642"/>
    </row>
    <row r="125" spans="1:13" ht="30" customHeight="1" x14ac:dyDescent="0.25">
      <c r="A125" s="239" t="s">
        <v>387</v>
      </c>
      <c r="B125" s="643">
        <v>915</v>
      </c>
      <c r="C125" s="643"/>
    </row>
    <row r="126" spans="1:13" ht="30" customHeight="1" x14ac:dyDescent="0.25">
      <c r="A126" s="240" t="s">
        <v>388</v>
      </c>
      <c r="B126" s="646">
        <v>11711</v>
      </c>
      <c r="C126" s="646"/>
    </row>
    <row r="127" spans="1:13" ht="15" customHeight="1" x14ac:dyDescent="0.25">
      <c r="A127" s="68" t="s">
        <v>77</v>
      </c>
      <c r="B127" s="640">
        <f>SUM(B125:C126)</f>
        <v>12626</v>
      </c>
      <c r="C127" s="640"/>
    </row>
    <row r="129" spans="1:7" x14ac:dyDescent="0.25">
      <c r="A129" s="192" t="s">
        <v>150</v>
      </c>
      <c r="B129" s="117"/>
      <c r="C129" s="117"/>
      <c r="D129" s="117"/>
      <c r="E129" s="117"/>
      <c r="F129" s="117"/>
      <c r="G129" s="117"/>
    </row>
    <row r="130" spans="1:7" x14ac:dyDescent="0.25">
      <c r="A130" s="154" t="s">
        <v>539</v>
      </c>
      <c r="B130" s="200"/>
      <c r="C130" s="200"/>
      <c r="D130" s="200"/>
      <c r="E130" s="200"/>
      <c r="F130" s="200"/>
      <c r="G130" s="200"/>
    </row>
    <row r="131" spans="1:7" x14ac:dyDescent="0.25">
      <c r="A131" s="154" t="s">
        <v>540</v>
      </c>
      <c r="B131" s="200"/>
      <c r="C131" s="200"/>
      <c r="D131" s="200"/>
      <c r="E131" s="200"/>
      <c r="F131" s="200"/>
      <c r="G131" s="200"/>
    </row>
  </sheetData>
  <sheetProtection algorithmName="SHA-512" hashValue="/vxC9MekeQydWHozWUE2oJsRJxdD6npN3cvkydnmh7s/Q8/ND0cDSL/jJEMEtn4/KHDq2dyLnMvpsyNdq3AoQw==" saltValue="qbO928FmFhnA0Sv/NdI3xQ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topLeftCell="A10" zoomScaleNormal="100" workbookViewId="0">
      <selection activeCell="B3" sqref="B3"/>
    </sheetView>
  </sheetViews>
  <sheetFormatPr defaultColWidth="9.109375" defaultRowHeight="12" x14ac:dyDescent="0.35"/>
  <cols>
    <col min="1" max="1" width="60.6640625" style="207" customWidth="1"/>
    <col min="2" max="2" width="20.6640625" style="77" customWidth="1"/>
    <col min="3" max="5" width="10.6640625" style="77" customWidth="1"/>
    <col min="6" max="16384" width="9.109375" style="77"/>
  </cols>
  <sheetData>
    <row r="1" spans="1:4" s="201" customFormat="1" ht="30" customHeight="1" x14ac:dyDescent="0.35">
      <c r="A1" s="647" t="s">
        <v>28</v>
      </c>
      <c r="B1" s="647"/>
    </row>
    <row r="2" spans="1:4" s="203" customFormat="1" ht="30" customHeight="1" x14ac:dyDescent="0.25">
      <c r="A2" s="267" t="s">
        <v>389</v>
      </c>
      <c r="B2" s="268" t="s">
        <v>341</v>
      </c>
      <c r="C2" s="202"/>
    </row>
    <row r="3" spans="1:4" ht="24.9" customHeight="1" x14ac:dyDescent="0.35">
      <c r="A3" s="239" t="s">
        <v>390</v>
      </c>
      <c r="B3" s="305">
        <v>48</v>
      </c>
    </row>
    <row r="4" spans="1:4" ht="24.9" customHeight="1" x14ac:dyDescent="0.35">
      <c r="A4" s="166" t="s">
        <v>391</v>
      </c>
      <c r="B4" s="306"/>
      <c r="D4" s="204"/>
    </row>
    <row r="5" spans="1:4" ht="24.9" customHeight="1" x14ac:dyDescent="0.35">
      <c r="A5" s="240" t="s">
        <v>392</v>
      </c>
      <c r="B5" s="307"/>
    </row>
    <row r="6" spans="1:4" ht="10.5" customHeight="1" x14ac:dyDescent="0.35">
      <c r="A6" s="648"/>
      <c r="B6" s="649"/>
    </row>
    <row r="7" spans="1:4" s="201" customFormat="1" ht="30" customHeight="1" x14ac:dyDescent="0.35">
      <c r="A7" s="647" t="s">
        <v>29</v>
      </c>
      <c r="B7" s="647"/>
    </row>
    <row r="8" spans="1:4" ht="30" customHeight="1" x14ac:dyDescent="0.35">
      <c r="A8" s="267" t="s">
        <v>393</v>
      </c>
      <c r="B8" s="268" t="s">
        <v>341</v>
      </c>
    </row>
    <row r="9" spans="1:4" ht="24.9" customHeight="1" x14ac:dyDescent="0.35">
      <c r="A9" s="239" t="s">
        <v>394</v>
      </c>
      <c r="B9" s="305">
        <v>0</v>
      </c>
    </row>
    <row r="10" spans="1:4" ht="24.9" customHeight="1" x14ac:dyDescent="0.35">
      <c r="A10" s="166" t="s">
        <v>395</v>
      </c>
      <c r="B10" s="306">
        <v>0</v>
      </c>
    </row>
    <row r="11" spans="1:4" ht="24.9" customHeight="1" x14ac:dyDescent="0.35">
      <c r="A11" s="166" t="s">
        <v>396</v>
      </c>
      <c r="B11" s="306">
        <v>1</v>
      </c>
    </row>
    <row r="12" spans="1:4" ht="24.9" customHeight="1" x14ac:dyDescent="0.35">
      <c r="A12" s="166" t="s">
        <v>397</v>
      </c>
      <c r="B12" s="304">
        <f>SUM(B13:B19)</f>
        <v>0</v>
      </c>
    </row>
    <row r="13" spans="1:4" ht="20.100000000000001" customHeight="1" x14ac:dyDescent="0.35">
      <c r="A13" s="166" t="s">
        <v>398</v>
      </c>
      <c r="B13" s="306"/>
    </row>
    <row r="14" spans="1:4" ht="20.100000000000001" customHeight="1" x14ac:dyDescent="0.35">
      <c r="A14" s="166" t="s">
        <v>399</v>
      </c>
      <c r="B14" s="306"/>
    </row>
    <row r="15" spans="1:4" ht="20.100000000000001" customHeight="1" x14ac:dyDescent="0.35">
      <c r="A15" s="166" t="s">
        <v>400</v>
      </c>
      <c r="B15" s="306"/>
    </row>
    <row r="16" spans="1:4" ht="20.100000000000001" customHeight="1" x14ac:dyDescent="0.35">
      <c r="A16" s="166" t="s">
        <v>401</v>
      </c>
      <c r="B16" s="306"/>
    </row>
    <row r="17" spans="1:2" ht="20.100000000000001" customHeight="1" x14ac:dyDescent="0.35">
      <c r="A17" s="166" t="s">
        <v>402</v>
      </c>
      <c r="B17" s="306"/>
    </row>
    <row r="18" spans="1:2" ht="20.100000000000001" customHeight="1" x14ac:dyDescent="0.35">
      <c r="A18" s="166" t="s">
        <v>403</v>
      </c>
      <c r="B18" s="306"/>
    </row>
    <row r="19" spans="1:2" ht="20.100000000000001" customHeight="1" x14ac:dyDescent="0.35">
      <c r="A19" s="240" t="s">
        <v>404</v>
      </c>
      <c r="B19" s="307"/>
    </row>
    <row r="20" spans="1:2" ht="9.75" customHeight="1" x14ac:dyDescent="0.3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550</v>
      </c>
      <c r="B23" s="206"/>
    </row>
    <row r="24" spans="1:2" x14ac:dyDescent="0.35">
      <c r="A24" s="205"/>
      <c r="B24" s="205"/>
    </row>
    <row r="25" spans="1:2" x14ac:dyDescent="0.35">
      <c r="A25" s="205"/>
      <c r="B25" s="205"/>
    </row>
    <row r="26" spans="1:2" x14ac:dyDescent="0.35">
      <c r="A26" s="205"/>
      <c r="B26" s="205"/>
    </row>
    <row r="27" spans="1:2" x14ac:dyDescent="0.35">
      <c r="A27" s="205"/>
      <c r="B27" s="205"/>
    </row>
    <row r="28" spans="1:2" x14ac:dyDescent="0.35">
      <c r="A28" s="205"/>
      <c r="B28" s="205"/>
    </row>
    <row r="29" spans="1:2" x14ac:dyDescent="0.35">
      <c r="A29" s="205"/>
      <c r="B29" s="205"/>
    </row>
    <row r="30" spans="1:2" x14ac:dyDescent="0.35">
      <c r="A30" s="205"/>
      <c r="B30" s="205"/>
    </row>
    <row r="31" spans="1:2" x14ac:dyDescent="0.35">
      <c r="A31" s="205"/>
      <c r="B31" s="205"/>
    </row>
    <row r="32" spans="1:2" x14ac:dyDescent="0.35">
      <c r="A32" s="205"/>
      <c r="B32" s="205"/>
    </row>
    <row r="33" spans="1:2" x14ac:dyDescent="0.35">
      <c r="A33" s="205"/>
      <c r="B33" s="205"/>
    </row>
    <row r="34" spans="1:2" x14ac:dyDescent="0.35">
      <c r="A34" s="205"/>
      <c r="B34" s="205"/>
    </row>
    <row r="35" spans="1:2" x14ac:dyDescent="0.35">
      <c r="A35" s="205"/>
      <c r="B35" s="205"/>
    </row>
    <row r="36" spans="1:2" x14ac:dyDescent="0.35">
      <c r="A36" s="205"/>
      <c r="B36" s="205"/>
    </row>
    <row r="37" spans="1:2" x14ac:dyDescent="0.35">
      <c r="A37" s="205"/>
      <c r="B37" s="205"/>
    </row>
    <row r="38" spans="1:2" x14ac:dyDescent="0.35">
      <c r="A38" s="205"/>
      <c r="B38" s="205"/>
    </row>
    <row r="39" spans="1:2" x14ac:dyDescent="0.35">
      <c r="A39" s="205"/>
      <c r="B39" s="205"/>
    </row>
    <row r="40" spans="1:2" x14ac:dyDescent="0.35">
      <c r="A40" s="205"/>
      <c r="B40" s="205"/>
    </row>
    <row r="41" spans="1:2" x14ac:dyDescent="0.35">
      <c r="A41" s="205"/>
      <c r="B41" s="205"/>
    </row>
    <row r="42" spans="1:2" x14ac:dyDescent="0.35">
      <c r="A42" s="205"/>
      <c r="B42" s="205"/>
    </row>
    <row r="43" spans="1:2" x14ac:dyDescent="0.35">
      <c r="A43" s="205"/>
      <c r="B43" s="205"/>
    </row>
    <row r="44" spans="1:2" x14ac:dyDescent="0.35">
      <c r="A44" s="205"/>
      <c r="B44" s="205"/>
    </row>
    <row r="45" spans="1:2" x14ac:dyDescent="0.35">
      <c r="A45" s="205"/>
      <c r="B45" s="205"/>
    </row>
    <row r="46" spans="1:2" x14ac:dyDescent="0.35">
      <c r="A46" s="205"/>
      <c r="B46" s="205"/>
    </row>
    <row r="47" spans="1:2" x14ac:dyDescent="0.35">
      <c r="A47" s="205"/>
      <c r="B47" s="205"/>
    </row>
    <row r="48" spans="1:2" x14ac:dyDescent="0.35">
      <c r="A48" s="205"/>
      <c r="B48" s="205"/>
    </row>
    <row r="49" spans="1:2" x14ac:dyDescent="0.35">
      <c r="A49" s="205"/>
      <c r="B49" s="205"/>
    </row>
    <row r="50" spans="1:2" x14ac:dyDescent="0.35">
      <c r="A50" s="205"/>
      <c r="B50" s="205"/>
    </row>
    <row r="51" spans="1:2" x14ac:dyDescent="0.35">
      <c r="A51" s="205"/>
      <c r="B51" s="205"/>
    </row>
    <row r="52" spans="1:2" x14ac:dyDescent="0.35">
      <c r="A52" s="205"/>
      <c r="B52" s="205"/>
    </row>
    <row r="53" spans="1:2" x14ac:dyDescent="0.35">
      <c r="A53" s="205"/>
      <c r="B53" s="205"/>
    </row>
    <row r="54" spans="1:2" x14ac:dyDescent="0.35">
      <c r="A54" s="205"/>
      <c r="B54" s="205"/>
    </row>
    <row r="55" spans="1:2" x14ac:dyDescent="0.35">
      <c r="A55" s="205"/>
      <c r="B55" s="205"/>
    </row>
    <row r="56" spans="1:2" x14ac:dyDescent="0.35">
      <c r="A56" s="205"/>
      <c r="B56" s="205"/>
    </row>
    <row r="57" spans="1:2" x14ac:dyDescent="0.35">
      <c r="A57" s="205"/>
      <c r="B57" s="205"/>
    </row>
    <row r="58" spans="1:2" x14ac:dyDescent="0.35">
      <c r="A58" s="205"/>
      <c r="B58" s="205"/>
    </row>
    <row r="59" spans="1:2" x14ac:dyDescent="0.35">
      <c r="A59" s="205"/>
      <c r="B59" s="205"/>
    </row>
    <row r="60" spans="1:2" x14ac:dyDescent="0.35">
      <c r="A60" s="205"/>
      <c r="B60" s="205"/>
    </row>
    <row r="61" spans="1:2" x14ac:dyDescent="0.35">
      <c r="A61" s="205"/>
      <c r="B61" s="205"/>
    </row>
    <row r="62" spans="1:2" x14ac:dyDescent="0.35">
      <c r="A62" s="205"/>
      <c r="B62" s="205"/>
    </row>
    <row r="63" spans="1:2" x14ac:dyDescent="0.35">
      <c r="A63" s="205"/>
      <c r="B63" s="205"/>
    </row>
    <row r="64" spans="1:2" x14ac:dyDescent="0.35">
      <c r="A64" s="205"/>
      <c r="B64" s="205"/>
    </row>
    <row r="65" spans="1:2" x14ac:dyDescent="0.35">
      <c r="A65" s="205"/>
      <c r="B65" s="205"/>
    </row>
    <row r="66" spans="1:2" x14ac:dyDescent="0.35">
      <c r="A66" s="205"/>
      <c r="B66" s="205"/>
    </row>
    <row r="67" spans="1:2" x14ac:dyDescent="0.35">
      <c r="A67" s="205"/>
      <c r="B67" s="205"/>
    </row>
    <row r="68" spans="1:2" x14ac:dyDescent="0.35">
      <c r="A68" s="205"/>
      <c r="B68" s="205"/>
    </row>
    <row r="69" spans="1:2" x14ac:dyDescent="0.35">
      <c r="A69" s="205"/>
      <c r="B69" s="205"/>
    </row>
    <row r="70" spans="1:2" x14ac:dyDescent="0.35">
      <c r="A70" s="205"/>
      <c r="B70" s="205"/>
    </row>
    <row r="71" spans="1:2" x14ac:dyDescent="0.35">
      <c r="A71" s="205"/>
      <c r="B71" s="205"/>
    </row>
    <row r="72" spans="1:2" x14ac:dyDescent="0.35">
      <c r="A72" s="205"/>
      <c r="B72" s="205"/>
    </row>
    <row r="73" spans="1:2" x14ac:dyDescent="0.35">
      <c r="A73" s="205"/>
      <c r="B73" s="205"/>
    </row>
    <row r="74" spans="1:2" x14ac:dyDescent="0.35">
      <c r="A74" s="205"/>
      <c r="B74" s="205"/>
    </row>
    <row r="75" spans="1:2" x14ac:dyDescent="0.35">
      <c r="A75" s="205"/>
      <c r="B75" s="205"/>
    </row>
    <row r="76" spans="1:2" x14ac:dyDescent="0.35">
      <c r="A76" s="205"/>
      <c r="B76" s="205"/>
    </row>
    <row r="77" spans="1:2" x14ac:dyDescent="0.35">
      <c r="A77" s="205"/>
      <c r="B77" s="205"/>
    </row>
    <row r="78" spans="1:2" x14ac:dyDescent="0.35">
      <c r="A78" s="205"/>
      <c r="B78" s="205"/>
    </row>
    <row r="79" spans="1:2" x14ac:dyDescent="0.35">
      <c r="A79" s="205"/>
      <c r="B79" s="205"/>
    </row>
    <row r="80" spans="1:2" x14ac:dyDescent="0.35">
      <c r="A80" s="205"/>
      <c r="B80" s="205"/>
    </row>
    <row r="81" spans="1:2" x14ac:dyDescent="0.35">
      <c r="A81" s="205"/>
      <c r="B81" s="205"/>
    </row>
    <row r="82" spans="1:2" x14ac:dyDescent="0.35">
      <c r="A82" s="205"/>
      <c r="B82" s="205"/>
    </row>
    <row r="83" spans="1:2" x14ac:dyDescent="0.35">
      <c r="A83" s="205"/>
      <c r="B83" s="205"/>
    </row>
    <row r="84" spans="1:2" x14ac:dyDescent="0.35">
      <c r="A84" s="205"/>
      <c r="B84" s="205"/>
    </row>
    <row r="85" spans="1:2" x14ac:dyDescent="0.35">
      <c r="A85" s="205"/>
      <c r="B85" s="205"/>
    </row>
    <row r="86" spans="1:2" x14ac:dyDescent="0.35">
      <c r="A86" s="205"/>
      <c r="B86" s="205"/>
    </row>
    <row r="87" spans="1:2" x14ac:dyDescent="0.35">
      <c r="A87" s="205"/>
      <c r="B87" s="205"/>
    </row>
    <row r="88" spans="1:2" x14ac:dyDescent="0.35">
      <c r="A88" s="205"/>
      <c r="B88" s="205"/>
    </row>
    <row r="89" spans="1:2" x14ac:dyDescent="0.35">
      <c r="A89" s="205"/>
      <c r="B89" s="205"/>
    </row>
    <row r="90" spans="1:2" x14ac:dyDescent="0.35">
      <c r="A90" s="205"/>
      <c r="B90" s="205"/>
    </row>
    <row r="91" spans="1:2" x14ac:dyDescent="0.35">
      <c r="A91" s="205"/>
      <c r="B91" s="205"/>
    </row>
    <row r="92" spans="1:2" x14ac:dyDescent="0.35">
      <c r="A92" s="205"/>
      <c r="B92" s="205"/>
    </row>
    <row r="93" spans="1:2" x14ac:dyDescent="0.35">
      <c r="A93" s="205"/>
      <c r="B93" s="205"/>
    </row>
    <row r="94" spans="1:2" x14ac:dyDescent="0.35">
      <c r="A94" s="205"/>
      <c r="B94" s="205"/>
    </row>
    <row r="95" spans="1:2" x14ac:dyDescent="0.35">
      <c r="A95" s="205"/>
      <c r="B95" s="205"/>
    </row>
    <row r="96" spans="1:2" x14ac:dyDescent="0.35">
      <c r="A96" s="205"/>
      <c r="B96" s="205"/>
    </row>
    <row r="97" spans="1:2" x14ac:dyDescent="0.35">
      <c r="A97" s="205"/>
      <c r="B97" s="205"/>
    </row>
    <row r="98" spans="1:2" x14ac:dyDescent="0.35">
      <c r="A98" s="205"/>
      <c r="B98" s="205"/>
    </row>
    <row r="99" spans="1:2" x14ac:dyDescent="0.35">
      <c r="A99" s="205"/>
      <c r="B99" s="205"/>
    </row>
    <row r="100" spans="1:2" x14ac:dyDescent="0.35">
      <c r="A100" s="205"/>
      <c r="B100" s="205"/>
    </row>
    <row r="101" spans="1:2" x14ac:dyDescent="0.35">
      <c r="A101" s="205"/>
      <c r="B101" s="205"/>
    </row>
    <row r="102" spans="1:2" x14ac:dyDescent="0.35">
      <c r="A102" s="205"/>
      <c r="B102" s="205"/>
    </row>
    <row r="103" spans="1:2" x14ac:dyDescent="0.35">
      <c r="A103" s="205"/>
      <c r="B103" s="205"/>
    </row>
    <row r="104" spans="1:2" x14ac:dyDescent="0.35">
      <c r="A104" s="205"/>
      <c r="B104" s="205"/>
    </row>
    <row r="105" spans="1:2" x14ac:dyDescent="0.35">
      <c r="A105" s="205"/>
      <c r="B105" s="205"/>
    </row>
    <row r="106" spans="1:2" x14ac:dyDescent="0.35">
      <c r="A106" s="205"/>
      <c r="B106" s="205"/>
    </row>
    <row r="107" spans="1:2" x14ac:dyDescent="0.35">
      <c r="A107" s="205"/>
      <c r="B107" s="205"/>
    </row>
    <row r="108" spans="1:2" x14ac:dyDescent="0.35">
      <c r="A108" s="205"/>
      <c r="B108" s="205"/>
    </row>
    <row r="109" spans="1:2" x14ac:dyDescent="0.35">
      <c r="A109" s="205"/>
      <c r="B109" s="205"/>
    </row>
    <row r="110" spans="1:2" x14ac:dyDescent="0.35">
      <c r="A110" s="205"/>
      <c r="B110" s="205"/>
    </row>
    <row r="111" spans="1:2" x14ac:dyDescent="0.35">
      <c r="A111" s="205"/>
      <c r="B111" s="205"/>
    </row>
    <row r="112" spans="1:2" x14ac:dyDescent="0.35">
      <c r="A112" s="205"/>
      <c r="B112" s="205"/>
    </row>
    <row r="113" spans="1:2" x14ac:dyDescent="0.35">
      <c r="A113" s="205"/>
      <c r="B113" s="205"/>
    </row>
    <row r="114" spans="1:2" x14ac:dyDescent="0.35">
      <c r="A114" s="205"/>
      <c r="B114" s="205"/>
    </row>
    <row r="115" spans="1:2" x14ac:dyDescent="0.35">
      <c r="A115" s="205"/>
      <c r="B115" s="205"/>
    </row>
    <row r="116" spans="1:2" x14ac:dyDescent="0.35">
      <c r="A116" s="205"/>
      <c r="B116" s="205"/>
    </row>
    <row r="117" spans="1:2" x14ac:dyDescent="0.35">
      <c r="A117" s="205"/>
      <c r="B117" s="205"/>
    </row>
    <row r="118" spans="1:2" x14ac:dyDescent="0.35">
      <c r="A118" s="205"/>
      <c r="B118" s="205"/>
    </row>
    <row r="119" spans="1:2" x14ac:dyDescent="0.35">
      <c r="A119" s="205"/>
      <c r="B119" s="205"/>
    </row>
    <row r="120" spans="1:2" x14ac:dyDescent="0.35">
      <c r="A120" s="205"/>
      <c r="B120" s="205"/>
    </row>
    <row r="121" spans="1:2" x14ac:dyDescent="0.35">
      <c r="A121" s="205"/>
      <c r="B121" s="205"/>
    </row>
    <row r="122" spans="1:2" x14ac:dyDescent="0.35">
      <c r="A122" s="205"/>
      <c r="B122" s="205"/>
    </row>
    <row r="123" spans="1:2" x14ac:dyDescent="0.35">
      <c r="A123" s="205"/>
      <c r="B123" s="205"/>
    </row>
    <row r="124" spans="1:2" x14ac:dyDescent="0.35">
      <c r="A124" s="205"/>
      <c r="B124" s="205"/>
    </row>
    <row r="125" spans="1:2" x14ac:dyDescent="0.35">
      <c r="A125" s="205"/>
      <c r="B125" s="205"/>
    </row>
    <row r="126" spans="1:2" x14ac:dyDescent="0.35">
      <c r="A126" s="205"/>
      <c r="B126" s="205"/>
    </row>
    <row r="127" spans="1:2" x14ac:dyDescent="0.35">
      <c r="A127" s="205"/>
      <c r="B127" s="205"/>
    </row>
    <row r="128" spans="1:2" x14ac:dyDescent="0.35">
      <c r="A128" s="205"/>
      <c r="B128" s="205"/>
    </row>
    <row r="129" spans="1:2" x14ac:dyDescent="0.35">
      <c r="A129" s="205"/>
      <c r="B129" s="205"/>
    </row>
    <row r="130" spans="1:2" x14ac:dyDescent="0.35">
      <c r="A130" s="205"/>
      <c r="B130" s="205"/>
    </row>
    <row r="131" spans="1:2" x14ac:dyDescent="0.35">
      <c r="A131" s="205"/>
      <c r="B131" s="205"/>
    </row>
    <row r="132" spans="1:2" x14ac:dyDescent="0.35">
      <c r="A132" s="205"/>
      <c r="B132" s="205"/>
    </row>
    <row r="133" spans="1:2" x14ac:dyDescent="0.35">
      <c r="A133" s="205"/>
      <c r="B133" s="205"/>
    </row>
    <row r="134" spans="1:2" x14ac:dyDescent="0.35">
      <c r="A134" s="205"/>
      <c r="B134" s="205"/>
    </row>
    <row r="135" spans="1:2" x14ac:dyDescent="0.35">
      <c r="A135" s="205"/>
      <c r="B135" s="205"/>
    </row>
    <row r="136" spans="1:2" x14ac:dyDescent="0.35">
      <c r="A136" s="205"/>
      <c r="B136" s="205"/>
    </row>
    <row r="137" spans="1:2" x14ac:dyDescent="0.35">
      <c r="A137" s="205"/>
      <c r="B137" s="205"/>
    </row>
    <row r="138" spans="1:2" x14ac:dyDescent="0.35">
      <c r="A138" s="205"/>
      <c r="B138" s="205"/>
    </row>
    <row r="139" spans="1:2" x14ac:dyDescent="0.35">
      <c r="A139" s="205"/>
      <c r="B139" s="205"/>
    </row>
    <row r="140" spans="1:2" x14ac:dyDescent="0.35">
      <c r="A140" s="205"/>
      <c r="B140" s="205"/>
    </row>
    <row r="141" spans="1:2" x14ac:dyDescent="0.35">
      <c r="A141" s="205"/>
      <c r="B141" s="205"/>
    </row>
    <row r="142" spans="1:2" x14ac:dyDescent="0.35">
      <c r="A142" s="205"/>
      <c r="B142" s="205"/>
    </row>
    <row r="143" spans="1:2" x14ac:dyDescent="0.35">
      <c r="A143" s="205"/>
      <c r="B143" s="205"/>
    </row>
    <row r="144" spans="1:2" x14ac:dyDescent="0.35">
      <c r="A144" s="205"/>
      <c r="B144" s="205"/>
    </row>
    <row r="145" spans="1:2" x14ac:dyDescent="0.35">
      <c r="A145" s="205"/>
      <c r="B145" s="205"/>
    </row>
    <row r="146" spans="1:2" x14ac:dyDescent="0.35">
      <c r="A146" s="205"/>
      <c r="B146" s="205"/>
    </row>
    <row r="147" spans="1:2" x14ac:dyDescent="0.35">
      <c r="A147" s="205"/>
      <c r="B147" s="205"/>
    </row>
    <row r="148" spans="1:2" x14ac:dyDescent="0.35">
      <c r="A148" s="205"/>
      <c r="B148" s="205"/>
    </row>
    <row r="149" spans="1:2" x14ac:dyDescent="0.35">
      <c r="A149" s="205"/>
      <c r="B149" s="205"/>
    </row>
    <row r="150" spans="1:2" x14ac:dyDescent="0.35">
      <c r="A150" s="205"/>
      <c r="B150" s="205"/>
    </row>
    <row r="151" spans="1:2" x14ac:dyDescent="0.35">
      <c r="A151" s="205"/>
      <c r="B151" s="205"/>
    </row>
    <row r="152" spans="1:2" x14ac:dyDescent="0.35">
      <c r="A152" s="205"/>
      <c r="B152" s="205"/>
    </row>
    <row r="153" spans="1:2" x14ac:dyDescent="0.35">
      <c r="A153" s="205"/>
      <c r="B153" s="205"/>
    </row>
    <row r="154" spans="1:2" x14ac:dyDescent="0.35">
      <c r="A154" s="205"/>
      <c r="B154" s="205"/>
    </row>
    <row r="155" spans="1:2" x14ac:dyDescent="0.35">
      <c r="A155" s="205"/>
      <c r="B155" s="205"/>
    </row>
    <row r="156" spans="1:2" x14ac:dyDescent="0.35">
      <c r="A156" s="205"/>
      <c r="B156" s="205"/>
    </row>
    <row r="157" spans="1:2" x14ac:dyDescent="0.35">
      <c r="A157" s="205"/>
      <c r="B157" s="205"/>
    </row>
    <row r="158" spans="1:2" x14ac:dyDescent="0.35">
      <c r="A158" s="205"/>
      <c r="B158" s="205"/>
    </row>
    <row r="159" spans="1:2" x14ac:dyDescent="0.35">
      <c r="A159" s="205"/>
      <c r="B159" s="205"/>
    </row>
    <row r="160" spans="1:2" x14ac:dyDescent="0.35">
      <c r="A160" s="205"/>
      <c r="B160" s="205"/>
    </row>
    <row r="161" spans="1:2" x14ac:dyDescent="0.35">
      <c r="A161" s="205"/>
      <c r="B161" s="205"/>
    </row>
    <row r="162" spans="1:2" x14ac:dyDescent="0.35">
      <c r="A162" s="205"/>
      <c r="B162" s="205"/>
    </row>
    <row r="163" spans="1:2" x14ac:dyDescent="0.35">
      <c r="A163" s="205"/>
      <c r="B163" s="205"/>
    </row>
    <row r="164" spans="1:2" x14ac:dyDescent="0.35">
      <c r="A164" s="205"/>
      <c r="B164" s="205"/>
    </row>
    <row r="165" spans="1:2" x14ac:dyDescent="0.35">
      <c r="A165" s="205"/>
      <c r="B165" s="205"/>
    </row>
    <row r="166" spans="1:2" x14ac:dyDescent="0.35">
      <c r="A166" s="205"/>
      <c r="B166" s="205"/>
    </row>
    <row r="167" spans="1:2" x14ac:dyDescent="0.35">
      <c r="A167" s="205"/>
      <c r="B167" s="205"/>
    </row>
    <row r="168" spans="1:2" x14ac:dyDescent="0.35">
      <c r="A168" s="205"/>
      <c r="B168" s="205"/>
    </row>
    <row r="169" spans="1:2" x14ac:dyDescent="0.35">
      <c r="A169" s="205"/>
      <c r="B169" s="205"/>
    </row>
    <row r="170" spans="1:2" x14ac:dyDescent="0.35">
      <c r="A170" s="205"/>
      <c r="B170" s="205"/>
    </row>
    <row r="171" spans="1:2" x14ac:dyDescent="0.35">
      <c r="A171" s="205"/>
      <c r="B171" s="205"/>
    </row>
    <row r="172" spans="1:2" x14ac:dyDescent="0.35">
      <c r="A172" s="205"/>
      <c r="B172" s="205"/>
    </row>
    <row r="173" spans="1:2" x14ac:dyDescent="0.35">
      <c r="A173" s="205"/>
      <c r="B173" s="205"/>
    </row>
    <row r="174" spans="1:2" x14ac:dyDescent="0.35">
      <c r="A174" s="205"/>
      <c r="B174" s="205"/>
    </row>
    <row r="175" spans="1:2" x14ac:dyDescent="0.35">
      <c r="A175" s="205"/>
      <c r="B175" s="205"/>
    </row>
    <row r="176" spans="1:2" x14ac:dyDescent="0.35">
      <c r="A176" s="205"/>
      <c r="B176" s="205"/>
    </row>
    <row r="177" spans="1:2" x14ac:dyDescent="0.35">
      <c r="A177" s="205"/>
      <c r="B177" s="205"/>
    </row>
    <row r="178" spans="1:2" x14ac:dyDescent="0.35">
      <c r="A178" s="205"/>
      <c r="B178" s="205"/>
    </row>
    <row r="179" spans="1:2" x14ac:dyDescent="0.35">
      <c r="A179" s="205"/>
      <c r="B179" s="205"/>
    </row>
    <row r="180" spans="1:2" x14ac:dyDescent="0.35">
      <c r="A180" s="205"/>
      <c r="B180" s="205"/>
    </row>
    <row r="181" spans="1:2" x14ac:dyDescent="0.35">
      <c r="A181" s="205"/>
      <c r="B181" s="205"/>
    </row>
    <row r="182" spans="1:2" x14ac:dyDescent="0.35">
      <c r="A182" s="205"/>
      <c r="B182" s="205"/>
    </row>
    <row r="183" spans="1:2" x14ac:dyDescent="0.35">
      <c r="A183" s="205"/>
      <c r="B183" s="205"/>
    </row>
    <row r="184" spans="1:2" x14ac:dyDescent="0.35">
      <c r="A184" s="205"/>
      <c r="B184" s="205"/>
    </row>
    <row r="185" spans="1:2" x14ac:dyDescent="0.35">
      <c r="A185" s="205"/>
      <c r="B185" s="205"/>
    </row>
    <row r="186" spans="1:2" x14ac:dyDescent="0.35">
      <c r="A186" s="205"/>
      <c r="B186" s="205"/>
    </row>
    <row r="187" spans="1:2" x14ac:dyDescent="0.35">
      <c r="A187" s="205"/>
      <c r="B187" s="205"/>
    </row>
    <row r="188" spans="1:2" x14ac:dyDescent="0.35">
      <c r="A188" s="205"/>
      <c r="B188" s="205"/>
    </row>
    <row r="189" spans="1:2" x14ac:dyDescent="0.35">
      <c r="A189" s="205"/>
      <c r="B189" s="205"/>
    </row>
    <row r="190" spans="1:2" x14ac:dyDescent="0.35">
      <c r="A190" s="205"/>
      <c r="B190" s="205"/>
    </row>
    <row r="191" spans="1:2" x14ac:dyDescent="0.35">
      <c r="A191" s="205"/>
      <c r="B191" s="205"/>
    </row>
    <row r="192" spans="1:2" x14ac:dyDescent="0.35">
      <c r="A192" s="205"/>
      <c r="B192" s="205"/>
    </row>
    <row r="193" spans="1:2" x14ac:dyDescent="0.35">
      <c r="A193" s="205"/>
      <c r="B193" s="205"/>
    </row>
    <row r="194" spans="1:2" x14ac:dyDescent="0.35">
      <c r="A194" s="205"/>
      <c r="B194" s="205"/>
    </row>
    <row r="195" spans="1:2" x14ac:dyDescent="0.35">
      <c r="A195" s="205"/>
      <c r="B195" s="205"/>
    </row>
    <row r="196" spans="1:2" x14ac:dyDescent="0.35">
      <c r="A196" s="205"/>
      <c r="B196" s="205"/>
    </row>
    <row r="197" spans="1:2" x14ac:dyDescent="0.35">
      <c r="A197" s="205"/>
      <c r="B197" s="205"/>
    </row>
    <row r="198" spans="1:2" x14ac:dyDescent="0.35">
      <c r="A198" s="205"/>
      <c r="B198" s="205"/>
    </row>
    <row r="199" spans="1:2" x14ac:dyDescent="0.35">
      <c r="A199" s="205"/>
      <c r="B199" s="205"/>
    </row>
    <row r="200" spans="1:2" x14ac:dyDescent="0.35">
      <c r="A200" s="205"/>
      <c r="B200" s="205"/>
    </row>
    <row r="201" spans="1:2" x14ac:dyDescent="0.35">
      <c r="A201" s="205"/>
      <c r="B201" s="205"/>
    </row>
    <row r="202" spans="1:2" x14ac:dyDescent="0.35">
      <c r="A202" s="205"/>
      <c r="B202" s="205"/>
    </row>
    <row r="203" spans="1:2" x14ac:dyDescent="0.35">
      <c r="A203" s="205"/>
      <c r="B203" s="205"/>
    </row>
    <row r="204" spans="1:2" x14ac:dyDescent="0.35">
      <c r="A204" s="205"/>
      <c r="B204" s="205"/>
    </row>
    <row r="205" spans="1:2" x14ac:dyDescent="0.35">
      <c r="A205" s="205"/>
      <c r="B205" s="205"/>
    </row>
    <row r="206" spans="1:2" x14ac:dyDescent="0.35">
      <c r="A206" s="205"/>
      <c r="B206" s="205"/>
    </row>
    <row r="207" spans="1:2" x14ac:dyDescent="0.35">
      <c r="A207" s="205"/>
      <c r="B207" s="205"/>
    </row>
    <row r="208" spans="1:2" x14ac:dyDescent="0.35">
      <c r="A208" s="205"/>
      <c r="B208" s="205"/>
    </row>
    <row r="209" spans="1:2" x14ac:dyDescent="0.35">
      <c r="A209" s="205"/>
      <c r="B209" s="205"/>
    </row>
    <row r="210" spans="1:2" x14ac:dyDescent="0.35">
      <c r="A210" s="205"/>
      <c r="B210" s="205"/>
    </row>
    <row r="211" spans="1:2" x14ac:dyDescent="0.35">
      <c r="A211" s="205"/>
      <c r="B211" s="205"/>
    </row>
    <row r="212" spans="1:2" x14ac:dyDescent="0.35">
      <c r="A212" s="205"/>
      <c r="B212" s="205"/>
    </row>
    <row r="213" spans="1:2" x14ac:dyDescent="0.35">
      <c r="A213" s="205"/>
      <c r="B213" s="205"/>
    </row>
    <row r="214" spans="1:2" x14ac:dyDescent="0.35">
      <c r="A214" s="205"/>
      <c r="B214" s="205"/>
    </row>
    <row r="215" spans="1:2" x14ac:dyDescent="0.35">
      <c r="A215" s="205"/>
      <c r="B215" s="205"/>
    </row>
    <row r="216" spans="1:2" x14ac:dyDescent="0.35">
      <c r="A216" s="205"/>
      <c r="B216" s="205"/>
    </row>
    <row r="217" spans="1:2" x14ac:dyDescent="0.35">
      <c r="A217" s="205"/>
      <c r="B217" s="205"/>
    </row>
    <row r="218" spans="1:2" x14ac:dyDescent="0.35">
      <c r="A218" s="205"/>
      <c r="B218" s="205"/>
    </row>
    <row r="219" spans="1:2" x14ac:dyDescent="0.35">
      <c r="A219" s="205"/>
      <c r="B219" s="205"/>
    </row>
    <row r="220" spans="1:2" x14ac:dyDescent="0.35">
      <c r="A220" s="205"/>
      <c r="B220" s="205"/>
    </row>
    <row r="221" spans="1:2" x14ac:dyDescent="0.35">
      <c r="A221" s="205"/>
      <c r="B221" s="205"/>
    </row>
    <row r="222" spans="1:2" x14ac:dyDescent="0.35">
      <c r="A222" s="205"/>
      <c r="B222" s="205"/>
    </row>
    <row r="223" spans="1:2" x14ac:dyDescent="0.35">
      <c r="A223" s="205"/>
      <c r="B223" s="205"/>
    </row>
    <row r="224" spans="1:2" x14ac:dyDescent="0.35">
      <c r="A224" s="205"/>
      <c r="B224" s="205"/>
    </row>
    <row r="225" spans="1:2" x14ac:dyDescent="0.35">
      <c r="A225" s="205"/>
      <c r="B225" s="205"/>
    </row>
    <row r="226" spans="1:2" x14ac:dyDescent="0.35">
      <c r="A226" s="205"/>
      <c r="B226" s="205"/>
    </row>
    <row r="227" spans="1:2" x14ac:dyDescent="0.35">
      <c r="A227" s="205"/>
      <c r="B227" s="205"/>
    </row>
    <row r="228" spans="1:2" x14ac:dyDescent="0.35">
      <c r="A228" s="205"/>
      <c r="B228" s="205"/>
    </row>
    <row r="229" spans="1:2" x14ac:dyDescent="0.35">
      <c r="A229" s="205"/>
      <c r="B229" s="205"/>
    </row>
    <row r="230" spans="1:2" x14ac:dyDescent="0.35">
      <c r="A230" s="205"/>
      <c r="B230" s="205"/>
    </row>
    <row r="231" spans="1:2" x14ac:dyDescent="0.35">
      <c r="A231" s="205"/>
      <c r="B231" s="205"/>
    </row>
    <row r="232" spans="1:2" x14ac:dyDescent="0.35">
      <c r="A232" s="205"/>
      <c r="B232" s="205"/>
    </row>
    <row r="233" spans="1:2" x14ac:dyDescent="0.35">
      <c r="A233" s="205"/>
      <c r="B233" s="205"/>
    </row>
    <row r="234" spans="1:2" x14ac:dyDescent="0.35">
      <c r="A234" s="205"/>
      <c r="B234" s="205"/>
    </row>
    <row r="235" spans="1:2" x14ac:dyDescent="0.35">
      <c r="A235" s="205"/>
      <c r="B235" s="205"/>
    </row>
    <row r="236" spans="1:2" x14ac:dyDescent="0.35">
      <c r="A236" s="205"/>
      <c r="B236" s="205"/>
    </row>
    <row r="237" spans="1:2" x14ac:dyDescent="0.35">
      <c r="A237" s="205"/>
      <c r="B237" s="205"/>
    </row>
    <row r="238" spans="1:2" x14ac:dyDescent="0.35">
      <c r="A238" s="205"/>
      <c r="B238" s="205"/>
    </row>
    <row r="239" spans="1:2" x14ac:dyDescent="0.35">
      <c r="A239" s="205"/>
      <c r="B239" s="205"/>
    </row>
    <row r="240" spans="1:2" x14ac:dyDescent="0.35">
      <c r="A240" s="205"/>
      <c r="B240" s="205"/>
    </row>
    <row r="241" spans="1:2" x14ac:dyDescent="0.35">
      <c r="A241" s="205"/>
      <c r="B241" s="205"/>
    </row>
    <row r="242" spans="1:2" x14ac:dyDescent="0.35">
      <c r="A242" s="205"/>
      <c r="B242" s="205"/>
    </row>
    <row r="243" spans="1:2" x14ac:dyDescent="0.35">
      <c r="A243" s="205"/>
      <c r="B243" s="205"/>
    </row>
    <row r="244" spans="1:2" x14ac:dyDescent="0.35">
      <c r="A244" s="205"/>
      <c r="B244" s="205"/>
    </row>
    <row r="245" spans="1:2" x14ac:dyDescent="0.35">
      <c r="A245" s="205"/>
      <c r="B245" s="205"/>
    </row>
    <row r="246" spans="1:2" x14ac:dyDescent="0.35">
      <c r="A246" s="205"/>
      <c r="B246" s="205"/>
    </row>
    <row r="247" spans="1:2" x14ac:dyDescent="0.35">
      <c r="A247" s="205"/>
      <c r="B247" s="205"/>
    </row>
    <row r="248" spans="1:2" x14ac:dyDescent="0.35">
      <c r="A248" s="205"/>
      <c r="B248" s="205"/>
    </row>
    <row r="249" spans="1:2" x14ac:dyDescent="0.35">
      <c r="A249" s="205"/>
      <c r="B249" s="205"/>
    </row>
    <row r="250" spans="1:2" x14ac:dyDescent="0.35">
      <c r="A250" s="205"/>
      <c r="B250" s="205"/>
    </row>
    <row r="251" spans="1:2" x14ac:dyDescent="0.35">
      <c r="A251" s="205"/>
      <c r="B251" s="205"/>
    </row>
    <row r="252" spans="1:2" x14ac:dyDescent="0.35">
      <c r="A252" s="205"/>
      <c r="B252" s="205"/>
    </row>
    <row r="253" spans="1:2" x14ac:dyDescent="0.35">
      <c r="A253" s="205"/>
      <c r="B253" s="205"/>
    </row>
    <row r="254" spans="1:2" x14ac:dyDescent="0.35">
      <c r="A254" s="205"/>
      <c r="B254" s="205"/>
    </row>
    <row r="255" spans="1:2" x14ac:dyDescent="0.35">
      <c r="A255" s="205"/>
      <c r="B255" s="205"/>
    </row>
    <row r="256" spans="1:2" x14ac:dyDescent="0.35">
      <c r="A256" s="205"/>
      <c r="B256" s="205"/>
    </row>
    <row r="257" spans="1:2" x14ac:dyDescent="0.35">
      <c r="A257" s="205"/>
      <c r="B257" s="205"/>
    </row>
    <row r="258" spans="1:2" x14ac:dyDescent="0.35">
      <c r="A258" s="205"/>
      <c r="B258" s="205"/>
    </row>
    <row r="259" spans="1:2" x14ac:dyDescent="0.35">
      <c r="A259" s="205"/>
      <c r="B259" s="205"/>
    </row>
    <row r="260" spans="1:2" x14ac:dyDescent="0.35">
      <c r="A260" s="205"/>
      <c r="B260" s="205"/>
    </row>
    <row r="261" spans="1:2" x14ac:dyDescent="0.35">
      <c r="A261" s="205"/>
      <c r="B261" s="205"/>
    </row>
    <row r="262" spans="1:2" x14ac:dyDescent="0.35">
      <c r="A262" s="205"/>
      <c r="B262" s="205"/>
    </row>
    <row r="263" spans="1:2" x14ac:dyDescent="0.35">
      <c r="A263" s="205"/>
      <c r="B263" s="205"/>
    </row>
    <row r="264" spans="1:2" x14ac:dyDescent="0.35">
      <c r="A264" s="205"/>
      <c r="B264" s="205"/>
    </row>
    <row r="265" spans="1:2" x14ac:dyDescent="0.35">
      <c r="A265" s="205"/>
      <c r="B265" s="205"/>
    </row>
    <row r="266" spans="1:2" x14ac:dyDescent="0.35">
      <c r="A266" s="205"/>
      <c r="B266" s="205"/>
    </row>
    <row r="267" spans="1:2" x14ac:dyDescent="0.35">
      <c r="A267" s="205"/>
      <c r="B267" s="205"/>
    </row>
    <row r="268" spans="1:2" x14ac:dyDescent="0.35">
      <c r="A268" s="205"/>
      <c r="B268" s="205"/>
    </row>
    <row r="269" spans="1:2" x14ac:dyDescent="0.35">
      <c r="A269" s="205"/>
      <c r="B269" s="205"/>
    </row>
    <row r="270" spans="1:2" x14ac:dyDescent="0.35">
      <c r="A270" s="205"/>
      <c r="B270" s="205"/>
    </row>
    <row r="271" spans="1:2" x14ac:dyDescent="0.35">
      <c r="A271" s="205"/>
      <c r="B271" s="205"/>
    </row>
    <row r="272" spans="1:2" x14ac:dyDescent="0.35">
      <c r="A272" s="205"/>
      <c r="B272" s="205"/>
    </row>
    <row r="273" spans="1:2" x14ac:dyDescent="0.35">
      <c r="A273" s="205"/>
      <c r="B273" s="205"/>
    </row>
    <row r="274" spans="1:2" x14ac:dyDescent="0.35">
      <c r="A274" s="205"/>
      <c r="B274" s="205"/>
    </row>
    <row r="275" spans="1:2" x14ac:dyDescent="0.35">
      <c r="A275" s="205"/>
      <c r="B275" s="205"/>
    </row>
    <row r="276" spans="1:2" x14ac:dyDescent="0.35">
      <c r="A276" s="205"/>
      <c r="B276" s="205"/>
    </row>
    <row r="277" spans="1:2" x14ac:dyDescent="0.35">
      <c r="A277" s="205"/>
      <c r="B277" s="205"/>
    </row>
    <row r="278" spans="1:2" x14ac:dyDescent="0.35">
      <c r="A278" s="205"/>
      <c r="B278" s="205"/>
    </row>
    <row r="279" spans="1:2" x14ac:dyDescent="0.35">
      <c r="A279" s="205"/>
      <c r="B279" s="205"/>
    </row>
    <row r="280" spans="1:2" x14ac:dyDescent="0.35">
      <c r="A280" s="205"/>
      <c r="B280" s="205"/>
    </row>
    <row r="281" spans="1:2" x14ac:dyDescent="0.35">
      <c r="A281" s="205"/>
      <c r="B281" s="205"/>
    </row>
    <row r="282" spans="1:2" x14ac:dyDescent="0.35">
      <c r="A282" s="205"/>
      <c r="B282" s="205"/>
    </row>
    <row r="283" spans="1:2" x14ac:dyDescent="0.35">
      <c r="A283" s="205"/>
      <c r="B283" s="205"/>
    </row>
    <row r="284" spans="1:2" x14ac:dyDescent="0.35">
      <c r="A284" s="205"/>
      <c r="B284" s="205"/>
    </row>
    <row r="285" spans="1:2" x14ac:dyDescent="0.35">
      <c r="A285" s="205"/>
      <c r="B285" s="205"/>
    </row>
    <row r="286" spans="1:2" x14ac:dyDescent="0.35">
      <c r="A286" s="205"/>
      <c r="B286" s="205"/>
    </row>
    <row r="287" spans="1:2" x14ac:dyDescent="0.35">
      <c r="A287" s="205"/>
      <c r="B287" s="205"/>
    </row>
    <row r="288" spans="1:2" x14ac:dyDescent="0.35">
      <c r="A288" s="205"/>
      <c r="B288" s="205"/>
    </row>
    <row r="289" spans="1:2" x14ac:dyDescent="0.35">
      <c r="A289" s="205"/>
      <c r="B289" s="205"/>
    </row>
    <row r="290" spans="1:2" x14ac:dyDescent="0.35">
      <c r="A290" s="205"/>
      <c r="B290" s="205"/>
    </row>
    <row r="291" spans="1:2" x14ac:dyDescent="0.35">
      <c r="A291" s="205"/>
      <c r="B291" s="205"/>
    </row>
    <row r="292" spans="1:2" x14ac:dyDescent="0.35">
      <c r="A292" s="205"/>
      <c r="B292" s="205"/>
    </row>
    <row r="293" spans="1:2" x14ac:dyDescent="0.35">
      <c r="A293" s="205"/>
      <c r="B293" s="205"/>
    </row>
    <row r="294" spans="1:2" x14ac:dyDescent="0.35">
      <c r="A294" s="205"/>
      <c r="B294" s="205"/>
    </row>
    <row r="295" spans="1:2" x14ac:dyDescent="0.35">
      <c r="A295" s="205"/>
      <c r="B295" s="205"/>
    </row>
    <row r="296" spans="1:2" x14ac:dyDescent="0.35">
      <c r="A296" s="205"/>
      <c r="B296" s="205"/>
    </row>
    <row r="297" spans="1:2" x14ac:dyDescent="0.35">
      <c r="A297" s="205"/>
      <c r="B297" s="205"/>
    </row>
    <row r="298" spans="1:2" x14ac:dyDescent="0.35">
      <c r="A298" s="205"/>
      <c r="B298" s="205"/>
    </row>
    <row r="299" spans="1:2" x14ac:dyDescent="0.35">
      <c r="A299" s="205"/>
      <c r="B299" s="205"/>
    </row>
    <row r="300" spans="1:2" x14ac:dyDescent="0.35">
      <c r="A300" s="205"/>
      <c r="B300" s="205"/>
    </row>
    <row r="301" spans="1:2" x14ac:dyDescent="0.35">
      <c r="A301" s="205"/>
      <c r="B301" s="205"/>
    </row>
    <row r="302" spans="1:2" x14ac:dyDescent="0.35">
      <c r="A302" s="205"/>
      <c r="B302" s="205"/>
    </row>
    <row r="303" spans="1:2" x14ac:dyDescent="0.35">
      <c r="A303" s="205"/>
      <c r="B303" s="205"/>
    </row>
    <row r="304" spans="1:2" x14ac:dyDescent="0.35">
      <c r="A304" s="205"/>
      <c r="B304" s="205"/>
    </row>
    <row r="305" spans="1:2" x14ac:dyDescent="0.35">
      <c r="A305" s="205"/>
      <c r="B305" s="205"/>
    </row>
    <row r="306" spans="1:2" x14ac:dyDescent="0.35">
      <c r="A306" s="205"/>
      <c r="B306" s="205"/>
    </row>
    <row r="307" spans="1:2" x14ac:dyDescent="0.35">
      <c r="A307" s="205"/>
      <c r="B307" s="205"/>
    </row>
    <row r="308" spans="1:2" x14ac:dyDescent="0.35">
      <c r="A308" s="205"/>
      <c r="B308" s="205"/>
    </row>
    <row r="309" spans="1:2" x14ac:dyDescent="0.35">
      <c r="A309" s="205"/>
      <c r="B309" s="205"/>
    </row>
    <row r="310" spans="1:2" x14ac:dyDescent="0.35">
      <c r="A310" s="205"/>
      <c r="B310" s="205"/>
    </row>
    <row r="311" spans="1:2" x14ac:dyDescent="0.35">
      <c r="A311" s="205"/>
      <c r="B311" s="205"/>
    </row>
    <row r="312" spans="1:2" x14ac:dyDescent="0.35">
      <c r="A312" s="205"/>
      <c r="B312" s="205"/>
    </row>
    <row r="313" spans="1:2" x14ac:dyDescent="0.35">
      <c r="A313" s="205"/>
      <c r="B313" s="205"/>
    </row>
    <row r="314" spans="1:2" x14ac:dyDescent="0.35">
      <c r="A314" s="205"/>
      <c r="B314" s="205"/>
    </row>
    <row r="315" spans="1:2" x14ac:dyDescent="0.35">
      <c r="A315" s="205"/>
      <c r="B315" s="205"/>
    </row>
    <row r="316" spans="1:2" x14ac:dyDescent="0.35">
      <c r="A316" s="205"/>
      <c r="B316" s="205"/>
    </row>
    <row r="317" spans="1:2" x14ac:dyDescent="0.35">
      <c r="A317" s="205"/>
      <c r="B317" s="205"/>
    </row>
    <row r="318" spans="1:2" x14ac:dyDescent="0.35">
      <c r="A318" s="205"/>
      <c r="B318" s="205"/>
    </row>
    <row r="319" spans="1:2" x14ac:dyDescent="0.35">
      <c r="A319" s="205"/>
      <c r="B319" s="205"/>
    </row>
    <row r="320" spans="1:2" x14ac:dyDescent="0.35">
      <c r="A320" s="205"/>
      <c r="B320" s="205"/>
    </row>
    <row r="321" spans="1:2" x14ac:dyDescent="0.35">
      <c r="A321" s="205"/>
      <c r="B321" s="205"/>
    </row>
    <row r="322" spans="1:2" x14ac:dyDescent="0.35">
      <c r="A322" s="205"/>
      <c r="B322" s="205"/>
    </row>
    <row r="323" spans="1:2" x14ac:dyDescent="0.35">
      <c r="A323" s="205"/>
      <c r="B323" s="205"/>
    </row>
    <row r="324" spans="1:2" x14ac:dyDescent="0.35">
      <c r="A324" s="205"/>
      <c r="B324" s="205"/>
    </row>
    <row r="325" spans="1:2" x14ac:dyDescent="0.35">
      <c r="A325" s="205"/>
      <c r="B325" s="205"/>
    </row>
    <row r="326" spans="1:2" x14ac:dyDescent="0.35">
      <c r="A326" s="205"/>
      <c r="B326" s="205"/>
    </row>
    <row r="327" spans="1:2" x14ac:dyDescent="0.35">
      <c r="A327" s="205"/>
      <c r="B327" s="205"/>
    </row>
    <row r="328" spans="1:2" x14ac:dyDescent="0.35">
      <c r="A328" s="205"/>
      <c r="B328" s="205"/>
    </row>
    <row r="329" spans="1:2" x14ac:dyDescent="0.35">
      <c r="A329" s="205"/>
      <c r="B329" s="205"/>
    </row>
    <row r="330" spans="1:2" x14ac:dyDescent="0.35">
      <c r="A330" s="205"/>
      <c r="B330" s="205"/>
    </row>
    <row r="331" spans="1:2" x14ac:dyDescent="0.35">
      <c r="A331" s="205"/>
      <c r="B331" s="205"/>
    </row>
    <row r="332" spans="1:2" x14ac:dyDescent="0.35">
      <c r="A332" s="205"/>
      <c r="B332" s="205"/>
    </row>
    <row r="333" spans="1:2" x14ac:dyDescent="0.35">
      <c r="A333" s="205"/>
      <c r="B333" s="205"/>
    </row>
    <row r="334" spans="1:2" x14ac:dyDescent="0.35">
      <c r="A334" s="205"/>
      <c r="B334" s="205"/>
    </row>
    <row r="335" spans="1:2" x14ac:dyDescent="0.35">
      <c r="A335" s="205"/>
      <c r="B335" s="205"/>
    </row>
    <row r="336" spans="1:2" x14ac:dyDescent="0.35">
      <c r="A336" s="205"/>
      <c r="B336" s="205"/>
    </row>
    <row r="337" spans="1:2" x14ac:dyDescent="0.35">
      <c r="A337" s="205"/>
      <c r="B337" s="205"/>
    </row>
    <row r="338" spans="1:2" x14ac:dyDescent="0.35">
      <c r="A338" s="205"/>
      <c r="B338" s="205"/>
    </row>
    <row r="339" spans="1:2" x14ac:dyDescent="0.35">
      <c r="A339" s="205"/>
      <c r="B339" s="205"/>
    </row>
    <row r="340" spans="1:2" x14ac:dyDescent="0.35">
      <c r="A340" s="205"/>
      <c r="B340" s="205"/>
    </row>
    <row r="341" spans="1:2" x14ac:dyDescent="0.35">
      <c r="A341" s="205"/>
      <c r="B341" s="205"/>
    </row>
    <row r="342" spans="1:2" x14ac:dyDescent="0.35">
      <c r="A342" s="205"/>
      <c r="B342" s="205"/>
    </row>
    <row r="343" spans="1:2" x14ac:dyDescent="0.35">
      <c r="A343" s="205"/>
      <c r="B343" s="205"/>
    </row>
    <row r="344" spans="1:2" x14ac:dyDescent="0.35">
      <c r="A344" s="205"/>
      <c r="B344" s="205"/>
    </row>
    <row r="345" spans="1:2" x14ac:dyDescent="0.35">
      <c r="A345" s="205"/>
      <c r="B345" s="205"/>
    </row>
    <row r="346" spans="1:2" x14ac:dyDescent="0.35">
      <c r="A346" s="205"/>
      <c r="B346" s="205"/>
    </row>
    <row r="347" spans="1:2" x14ac:dyDescent="0.35">
      <c r="A347" s="205"/>
      <c r="B347" s="205"/>
    </row>
    <row r="348" spans="1:2" x14ac:dyDescent="0.35">
      <c r="A348" s="205"/>
      <c r="B348" s="205"/>
    </row>
    <row r="349" spans="1:2" x14ac:dyDescent="0.35">
      <c r="A349" s="205"/>
      <c r="B349" s="205"/>
    </row>
    <row r="350" spans="1:2" x14ac:dyDescent="0.35">
      <c r="A350" s="205"/>
      <c r="B350" s="205"/>
    </row>
    <row r="351" spans="1:2" x14ac:dyDescent="0.35">
      <c r="A351" s="205"/>
      <c r="B351" s="205"/>
    </row>
    <row r="352" spans="1:2" x14ac:dyDescent="0.35">
      <c r="A352" s="205"/>
      <c r="B352" s="205"/>
    </row>
    <row r="353" spans="1:2" x14ac:dyDescent="0.35">
      <c r="A353" s="205"/>
      <c r="B353" s="205"/>
    </row>
    <row r="354" spans="1:2" x14ac:dyDescent="0.35">
      <c r="A354" s="205"/>
      <c r="B354" s="205"/>
    </row>
    <row r="355" spans="1:2" x14ac:dyDescent="0.35">
      <c r="A355" s="205"/>
      <c r="B355" s="205"/>
    </row>
    <row r="356" spans="1:2" x14ac:dyDescent="0.35">
      <c r="A356" s="205"/>
      <c r="B356" s="205"/>
    </row>
    <row r="357" spans="1:2" x14ac:dyDescent="0.35">
      <c r="A357" s="205"/>
      <c r="B357" s="205"/>
    </row>
    <row r="358" spans="1:2" x14ac:dyDescent="0.35">
      <c r="A358" s="205"/>
      <c r="B358" s="205"/>
    </row>
    <row r="359" spans="1:2" x14ac:dyDescent="0.35">
      <c r="A359" s="205"/>
      <c r="B359" s="205"/>
    </row>
    <row r="360" spans="1:2" x14ac:dyDescent="0.35">
      <c r="A360" s="205"/>
      <c r="B360" s="205"/>
    </row>
    <row r="361" spans="1:2" x14ac:dyDescent="0.35">
      <c r="A361" s="205"/>
      <c r="B361" s="205"/>
    </row>
    <row r="362" spans="1:2" x14ac:dyDescent="0.35">
      <c r="A362" s="205"/>
      <c r="B362" s="205"/>
    </row>
    <row r="363" spans="1:2" x14ac:dyDescent="0.35">
      <c r="A363" s="205"/>
      <c r="B363" s="205"/>
    </row>
    <row r="364" spans="1:2" x14ac:dyDescent="0.35">
      <c r="A364" s="205"/>
      <c r="B364" s="205"/>
    </row>
    <row r="365" spans="1:2" x14ac:dyDescent="0.35">
      <c r="A365" s="205"/>
      <c r="B365" s="205"/>
    </row>
    <row r="366" spans="1:2" x14ac:dyDescent="0.35">
      <c r="A366" s="205"/>
      <c r="B366" s="205"/>
    </row>
    <row r="367" spans="1:2" x14ac:dyDescent="0.35">
      <c r="A367" s="205"/>
      <c r="B367" s="205"/>
    </row>
    <row r="368" spans="1:2" x14ac:dyDescent="0.35">
      <c r="A368" s="205"/>
      <c r="B368" s="205"/>
    </row>
    <row r="369" spans="1:2" x14ac:dyDescent="0.35">
      <c r="A369" s="205"/>
      <c r="B369" s="205"/>
    </row>
    <row r="370" spans="1:2" x14ac:dyDescent="0.35">
      <c r="A370" s="205"/>
      <c r="B370" s="205"/>
    </row>
    <row r="371" spans="1:2" x14ac:dyDescent="0.35">
      <c r="A371" s="205"/>
      <c r="B371" s="205"/>
    </row>
    <row r="372" spans="1:2" x14ac:dyDescent="0.35">
      <c r="A372" s="205"/>
      <c r="B372" s="205"/>
    </row>
    <row r="373" spans="1:2" x14ac:dyDescent="0.35">
      <c r="A373" s="205"/>
      <c r="B373" s="205"/>
    </row>
    <row r="374" spans="1:2" x14ac:dyDescent="0.35">
      <c r="A374" s="205"/>
      <c r="B374" s="205"/>
    </row>
    <row r="375" spans="1:2" x14ac:dyDescent="0.35">
      <c r="A375" s="205"/>
      <c r="B375" s="205"/>
    </row>
    <row r="376" spans="1:2" x14ac:dyDescent="0.35">
      <c r="A376" s="205"/>
      <c r="B376" s="205"/>
    </row>
    <row r="377" spans="1:2" x14ac:dyDescent="0.35">
      <c r="A377" s="205"/>
      <c r="B377" s="205"/>
    </row>
    <row r="378" spans="1:2" x14ac:dyDescent="0.35">
      <c r="A378" s="205"/>
      <c r="B378" s="205"/>
    </row>
    <row r="379" spans="1:2" x14ac:dyDescent="0.35">
      <c r="A379" s="205"/>
      <c r="B379" s="205"/>
    </row>
    <row r="380" spans="1:2" x14ac:dyDescent="0.35">
      <c r="A380" s="205"/>
      <c r="B380" s="205"/>
    </row>
    <row r="381" spans="1:2" x14ac:dyDescent="0.35">
      <c r="A381" s="205"/>
      <c r="B381" s="205"/>
    </row>
    <row r="382" spans="1:2" x14ac:dyDescent="0.35">
      <c r="A382" s="205"/>
      <c r="B382" s="205"/>
    </row>
    <row r="383" spans="1:2" x14ac:dyDescent="0.35">
      <c r="A383" s="205"/>
      <c r="B383" s="205"/>
    </row>
    <row r="384" spans="1:2" x14ac:dyDescent="0.35">
      <c r="A384" s="205"/>
      <c r="B384" s="205"/>
    </row>
    <row r="385" spans="1:2" x14ac:dyDescent="0.35">
      <c r="A385" s="205"/>
      <c r="B385" s="205"/>
    </row>
    <row r="386" spans="1:2" x14ac:dyDescent="0.35">
      <c r="A386" s="205"/>
      <c r="B386" s="205"/>
    </row>
    <row r="387" spans="1:2" x14ac:dyDescent="0.35">
      <c r="A387" s="205"/>
      <c r="B387" s="205"/>
    </row>
    <row r="388" spans="1:2" x14ac:dyDescent="0.35">
      <c r="A388" s="205"/>
      <c r="B388" s="205"/>
    </row>
    <row r="389" spans="1:2" x14ac:dyDescent="0.35">
      <c r="A389" s="205"/>
      <c r="B389" s="205"/>
    </row>
    <row r="390" spans="1:2" x14ac:dyDescent="0.35">
      <c r="A390" s="205"/>
      <c r="B390" s="205"/>
    </row>
    <row r="391" spans="1:2" x14ac:dyDescent="0.35">
      <c r="A391" s="205"/>
      <c r="B391" s="205"/>
    </row>
    <row r="392" spans="1:2" x14ac:dyDescent="0.35">
      <c r="A392" s="205"/>
      <c r="B392" s="205"/>
    </row>
    <row r="393" spans="1:2" x14ac:dyDescent="0.35">
      <c r="A393" s="205"/>
      <c r="B393" s="205"/>
    </row>
    <row r="394" spans="1:2" x14ac:dyDescent="0.35">
      <c r="A394" s="205"/>
      <c r="B394" s="205"/>
    </row>
    <row r="395" spans="1:2" x14ac:dyDescent="0.35">
      <c r="A395" s="205"/>
      <c r="B395" s="205"/>
    </row>
    <row r="396" spans="1:2" x14ac:dyDescent="0.35">
      <c r="A396" s="205"/>
      <c r="B396" s="205"/>
    </row>
    <row r="397" spans="1:2" x14ac:dyDescent="0.35">
      <c r="A397" s="205"/>
      <c r="B397" s="205"/>
    </row>
    <row r="398" spans="1:2" x14ac:dyDescent="0.35">
      <c r="A398" s="205"/>
      <c r="B398" s="205"/>
    </row>
    <row r="399" spans="1:2" x14ac:dyDescent="0.35">
      <c r="A399" s="205"/>
      <c r="B399" s="205"/>
    </row>
    <row r="400" spans="1:2" x14ac:dyDescent="0.35">
      <c r="A400" s="205"/>
      <c r="B400" s="205"/>
    </row>
    <row r="401" spans="1:2" x14ac:dyDescent="0.35">
      <c r="A401" s="205"/>
      <c r="B401" s="205"/>
    </row>
    <row r="402" spans="1:2" x14ac:dyDescent="0.35">
      <c r="A402" s="205"/>
      <c r="B402" s="205"/>
    </row>
    <row r="403" spans="1:2" x14ac:dyDescent="0.35">
      <c r="A403" s="205"/>
      <c r="B403" s="205"/>
    </row>
    <row r="404" spans="1:2" x14ac:dyDescent="0.35">
      <c r="A404" s="205"/>
      <c r="B404" s="205"/>
    </row>
    <row r="405" spans="1:2" x14ac:dyDescent="0.35">
      <c r="A405" s="205"/>
      <c r="B405" s="205"/>
    </row>
    <row r="406" spans="1:2" x14ac:dyDescent="0.35">
      <c r="A406" s="205"/>
      <c r="B406" s="205"/>
    </row>
    <row r="407" spans="1:2" x14ac:dyDescent="0.35">
      <c r="A407" s="205"/>
      <c r="B407" s="205"/>
    </row>
    <row r="408" spans="1:2" x14ac:dyDescent="0.35">
      <c r="A408" s="205"/>
      <c r="B408" s="205"/>
    </row>
    <row r="409" spans="1:2" x14ac:dyDescent="0.35">
      <c r="A409" s="205"/>
      <c r="B409" s="205"/>
    </row>
    <row r="410" spans="1:2" x14ac:dyDescent="0.35">
      <c r="A410" s="205"/>
      <c r="B410" s="205"/>
    </row>
    <row r="411" spans="1:2" x14ac:dyDescent="0.35">
      <c r="A411" s="205"/>
      <c r="B411" s="205"/>
    </row>
    <row r="412" spans="1:2" x14ac:dyDescent="0.35">
      <c r="A412" s="205"/>
      <c r="B412" s="205"/>
    </row>
    <row r="413" spans="1:2" x14ac:dyDescent="0.35">
      <c r="A413" s="205"/>
      <c r="B413" s="205"/>
    </row>
    <row r="414" spans="1:2" x14ac:dyDescent="0.35">
      <c r="A414" s="205"/>
      <c r="B414" s="205"/>
    </row>
    <row r="415" spans="1:2" x14ac:dyDescent="0.35">
      <c r="A415" s="205"/>
      <c r="B415" s="205"/>
    </row>
    <row r="416" spans="1:2" x14ac:dyDescent="0.35">
      <c r="A416" s="205"/>
      <c r="B416" s="205"/>
    </row>
    <row r="417" spans="1:2" x14ac:dyDescent="0.35">
      <c r="A417" s="205"/>
      <c r="B417" s="205"/>
    </row>
    <row r="418" spans="1:2" x14ac:dyDescent="0.35">
      <c r="A418" s="205"/>
      <c r="B418" s="205"/>
    </row>
    <row r="419" spans="1:2" x14ac:dyDescent="0.35">
      <c r="A419" s="205"/>
      <c r="B419" s="205"/>
    </row>
    <row r="420" spans="1:2" x14ac:dyDescent="0.35">
      <c r="A420" s="205"/>
      <c r="B420" s="205"/>
    </row>
    <row r="421" spans="1:2" x14ac:dyDescent="0.35">
      <c r="A421" s="205"/>
      <c r="B421" s="205"/>
    </row>
    <row r="422" spans="1:2" x14ac:dyDescent="0.35">
      <c r="A422" s="205"/>
      <c r="B422" s="205"/>
    </row>
    <row r="423" spans="1:2" x14ac:dyDescent="0.35">
      <c r="A423" s="205"/>
      <c r="B423" s="205"/>
    </row>
    <row r="424" spans="1:2" x14ac:dyDescent="0.35">
      <c r="A424" s="205"/>
      <c r="B424" s="205"/>
    </row>
    <row r="425" spans="1:2" x14ac:dyDescent="0.35">
      <c r="A425" s="205"/>
      <c r="B425" s="205"/>
    </row>
    <row r="426" spans="1:2" x14ac:dyDescent="0.35">
      <c r="A426" s="205"/>
      <c r="B426" s="205"/>
    </row>
    <row r="427" spans="1:2" x14ac:dyDescent="0.35">
      <c r="A427" s="205"/>
      <c r="B427" s="205"/>
    </row>
    <row r="428" spans="1:2" x14ac:dyDescent="0.35">
      <c r="A428" s="205"/>
      <c r="B428" s="205"/>
    </row>
    <row r="429" spans="1:2" x14ac:dyDescent="0.35">
      <c r="A429" s="205"/>
      <c r="B429" s="205"/>
    </row>
    <row r="430" spans="1:2" x14ac:dyDescent="0.35">
      <c r="A430" s="205"/>
      <c r="B430" s="205"/>
    </row>
    <row r="431" spans="1:2" x14ac:dyDescent="0.35">
      <c r="A431" s="205"/>
      <c r="B431" s="205"/>
    </row>
    <row r="432" spans="1:2" x14ac:dyDescent="0.35">
      <c r="A432" s="205"/>
      <c r="B432" s="205"/>
    </row>
    <row r="433" spans="1:2" x14ac:dyDescent="0.35">
      <c r="A433" s="205"/>
      <c r="B433" s="205"/>
    </row>
    <row r="434" spans="1:2" x14ac:dyDescent="0.35">
      <c r="A434" s="205"/>
      <c r="B434" s="205"/>
    </row>
    <row r="435" spans="1:2" x14ac:dyDescent="0.35">
      <c r="A435" s="205"/>
      <c r="B435" s="205"/>
    </row>
    <row r="436" spans="1:2" x14ac:dyDescent="0.35">
      <c r="A436" s="205"/>
      <c r="B436" s="205"/>
    </row>
    <row r="437" spans="1:2" x14ac:dyDescent="0.35">
      <c r="A437" s="205"/>
      <c r="B437" s="205"/>
    </row>
    <row r="438" spans="1:2" x14ac:dyDescent="0.35">
      <c r="A438" s="205"/>
      <c r="B438" s="205"/>
    </row>
    <row r="439" spans="1:2" x14ac:dyDescent="0.35">
      <c r="A439" s="205"/>
      <c r="B439" s="205"/>
    </row>
    <row r="440" spans="1:2" x14ac:dyDescent="0.35">
      <c r="A440" s="205"/>
      <c r="B440" s="205"/>
    </row>
    <row r="441" spans="1:2" x14ac:dyDescent="0.35">
      <c r="A441" s="205"/>
      <c r="B441" s="205"/>
    </row>
    <row r="442" spans="1:2" x14ac:dyDescent="0.35">
      <c r="A442" s="205"/>
      <c r="B442" s="205"/>
    </row>
    <row r="443" spans="1:2" x14ac:dyDescent="0.35">
      <c r="A443" s="205"/>
      <c r="B443" s="205"/>
    </row>
    <row r="444" spans="1:2" x14ac:dyDescent="0.35">
      <c r="A444" s="205"/>
      <c r="B444" s="205"/>
    </row>
    <row r="445" spans="1:2" x14ac:dyDescent="0.35">
      <c r="A445" s="205"/>
      <c r="B445" s="205"/>
    </row>
    <row r="446" spans="1:2" x14ac:dyDescent="0.35">
      <c r="A446" s="205"/>
      <c r="B446" s="205"/>
    </row>
    <row r="447" spans="1:2" x14ac:dyDescent="0.35">
      <c r="A447" s="205"/>
      <c r="B447" s="205"/>
    </row>
    <row r="448" spans="1:2" x14ac:dyDescent="0.35">
      <c r="A448" s="205"/>
      <c r="B448" s="205"/>
    </row>
    <row r="449" spans="1:2" x14ac:dyDescent="0.35">
      <c r="A449" s="205"/>
      <c r="B449" s="205"/>
    </row>
    <row r="450" spans="1:2" x14ac:dyDescent="0.35">
      <c r="A450" s="205"/>
      <c r="B450" s="205"/>
    </row>
    <row r="451" spans="1:2" x14ac:dyDescent="0.35">
      <c r="A451" s="205"/>
      <c r="B451" s="205"/>
    </row>
    <row r="452" spans="1:2" x14ac:dyDescent="0.35">
      <c r="A452" s="205"/>
      <c r="B452" s="205"/>
    </row>
    <row r="453" spans="1:2" x14ac:dyDescent="0.35">
      <c r="A453" s="205"/>
      <c r="B453" s="205"/>
    </row>
    <row r="454" spans="1:2" x14ac:dyDescent="0.35">
      <c r="A454" s="205"/>
      <c r="B454" s="205"/>
    </row>
    <row r="455" spans="1:2" x14ac:dyDescent="0.35">
      <c r="A455" s="205"/>
      <c r="B455" s="205"/>
    </row>
    <row r="456" spans="1:2" x14ac:dyDescent="0.35">
      <c r="A456" s="205"/>
      <c r="B456" s="205"/>
    </row>
    <row r="457" spans="1:2" x14ac:dyDescent="0.35">
      <c r="A457" s="205"/>
      <c r="B457" s="205"/>
    </row>
    <row r="458" spans="1:2" x14ac:dyDescent="0.35">
      <c r="A458" s="205"/>
      <c r="B458" s="205"/>
    </row>
    <row r="459" spans="1:2" x14ac:dyDescent="0.35">
      <c r="A459" s="205"/>
      <c r="B459" s="205"/>
    </row>
    <row r="460" spans="1:2" x14ac:dyDescent="0.35">
      <c r="A460" s="205"/>
      <c r="B460" s="205"/>
    </row>
    <row r="461" spans="1:2" x14ac:dyDescent="0.35">
      <c r="A461" s="205"/>
      <c r="B461" s="205"/>
    </row>
    <row r="462" spans="1:2" x14ac:dyDescent="0.35">
      <c r="A462" s="205"/>
      <c r="B462" s="205"/>
    </row>
    <row r="463" spans="1:2" x14ac:dyDescent="0.35">
      <c r="A463" s="205"/>
      <c r="B463" s="205"/>
    </row>
    <row r="464" spans="1:2" x14ac:dyDescent="0.35">
      <c r="A464" s="205"/>
      <c r="B464" s="205"/>
    </row>
    <row r="465" spans="1:2" x14ac:dyDescent="0.35">
      <c r="A465" s="205"/>
      <c r="B465" s="205"/>
    </row>
    <row r="466" spans="1:2" x14ac:dyDescent="0.35">
      <c r="A466" s="205"/>
      <c r="B466" s="205"/>
    </row>
    <row r="467" spans="1:2" x14ac:dyDescent="0.35">
      <c r="A467" s="205"/>
      <c r="B467" s="205"/>
    </row>
    <row r="468" spans="1:2" x14ac:dyDescent="0.35">
      <c r="A468" s="205"/>
      <c r="B468" s="205"/>
    </row>
    <row r="469" spans="1:2" x14ac:dyDescent="0.35">
      <c r="A469" s="205"/>
      <c r="B469" s="205"/>
    </row>
    <row r="470" spans="1:2" x14ac:dyDescent="0.35">
      <c r="A470" s="205"/>
      <c r="B470" s="205"/>
    </row>
    <row r="471" spans="1:2" x14ac:dyDescent="0.35">
      <c r="A471" s="205"/>
      <c r="B471" s="205"/>
    </row>
    <row r="472" spans="1:2" x14ac:dyDescent="0.35">
      <c r="A472" s="205"/>
      <c r="B472" s="205"/>
    </row>
    <row r="473" spans="1:2" x14ac:dyDescent="0.35">
      <c r="A473" s="205"/>
      <c r="B473" s="205"/>
    </row>
    <row r="474" spans="1:2" x14ac:dyDescent="0.35">
      <c r="A474" s="205"/>
      <c r="B474" s="205"/>
    </row>
    <row r="475" spans="1:2" x14ac:dyDescent="0.35">
      <c r="A475" s="205"/>
      <c r="B475" s="205"/>
    </row>
    <row r="476" spans="1:2" x14ac:dyDescent="0.35">
      <c r="A476" s="205"/>
      <c r="B476" s="205"/>
    </row>
    <row r="477" spans="1:2" x14ac:dyDescent="0.35">
      <c r="A477" s="205"/>
      <c r="B477" s="205"/>
    </row>
    <row r="478" spans="1:2" x14ac:dyDescent="0.35">
      <c r="A478" s="205"/>
      <c r="B478" s="205"/>
    </row>
    <row r="479" spans="1:2" x14ac:dyDescent="0.35">
      <c r="A479" s="205"/>
      <c r="B479" s="205"/>
    </row>
    <row r="480" spans="1:2" x14ac:dyDescent="0.35">
      <c r="A480" s="205"/>
      <c r="B480" s="205"/>
    </row>
    <row r="481" spans="1:2" x14ac:dyDescent="0.35">
      <c r="A481" s="205"/>
      <c r="B481" s="205"/>
    </row>
    <row r="482" spans="1:2" x14ac:dyDescent="0.35">
      <c r="A482" s="205"/>
      <c r="B482" s="205"/>
    </row>
    <row r="483" spans="1:2" x14ac:dyDescent="0.35">
      <c r="A483" s="205"/>
      <c r="B483" s="205"/>
    </row>
    <row r="484" spans="1:2" x14ac:dyDescent="0.35">
      <c r="A484" s="205"/>
      <c r="B484" s="205"/>
    </row>
    <row r="485" spans="1:2" x14ac:dyDescent="0.35">
      <c r="A485" s="205"/>
      <c r="B485" s="205"/>
    </row>
    <row r="486" spans="1:2" x14ac:dyDescent="0.35">
      <c r="A486" s="205"/>
      <c r="B486" s="205"/>
    </row>
    <row r="487" spans="1:2" x14ac:dyDescent="0.35">
      <c r="A487" s="205"/>
      <c r="B487" s="205"/>
    </row>
    <row r="488" spans="1:2" x14ac:dyDescent="0.35">
      <c r="A488" s="205"/>
      <c r="B488" s="205"/>
    </row>
    <row r="489" spans="1:2" x14ac:dyDescent="0.35">
      <c r="A489" s="205"/>
      <c r="B489" s="205"/>
    </row>
    <row r="490" spans="1:2" x14ac:dyDescent="0.35">
      <c r="A490" s="205"/>
      <c r="B490" s="205"/>
    </row>
    <row r="491" spans="1:2" x14ac:dyDescent="0.35">
      <c r="A491" s="205"/>
      <c r="B491" s="205"/>
    </row>
    <row r="492" spans="1:2" x14ac:dyDescent="0.35">
      <c r="A492" s="205"/>
      <c r="B492" s="205"/>
    </row>
    <row r="493" spans="1:2" x14ac:dyDescent="0.35">
      <c r="A493" s="205"/>
      <c r="B493" s="205"/>
    </row>
    <row r="494" spans="1:2" x14ac:dyDescent="0.35">
      <c r="A494" s="205"/>
      <c r="B494" s="205"/>
    </row>
    <row r="495" spans="1:2" x14ac:dyDescent="0.35">
      <c r="A495" s="205"/>
      <c r="B495" s="205"/>
    </row>
    <row r="496" spans="1:2" x14ac:dyDescent="0.35">
      <c r="A496" s="205"/>
      <c r="B496" s="205"/>
    </row>
    <row r="497" spans="1:2" x14ac:dyDescent="0.35">
      <c r="A497" s="205"/>
      <c r="B497" s="205"/>
    </row>
    <row r="498" spans="1:2" x14ac:dyDescent="0.35">
      <c r="A498" s="205"/>
      <c r="B498" s="205"/>
    </row>
    <row r="499" spans="1:2" x14ac:dyDescent="0.35">
      <c r="A499" s="205"/>
      <c r="B499" s="205"/>
    </row>
    <row r="500" spans="1:2" x14ac:dyDescent="0.35">
      <c r="A500" s="205"/>
      <c r="B500" s="205"/>
    </row>
    <row r="501" spans="1:2" x14ac:dyDescent="0.35">
      <c r="A501" s="205"/>
      <c r="B501" s="205"/>
    </row>
    <row r="502" spans="1:2" x14ac:dyDescent="0.35">
      <c r="A502" s="205"/>
      <c r="B502" s="205"/>
    </row>
    <row r="503" spans="1:2" x14ac:dyDescent="0.35">
      <c r="A503" s="205"/>
      <c r="B503" s="205"/>
    </row>
    <row r="504" spans="1:2" x14ac:dyDescent="0.35">
      <c r="A504" s="205"/>
      <c r="B504" s="205"/>
    </row>
    <row r="505" spans="1:2" x14ac:dyDescent="0.35">
      <c r="A505" s="205"/>
      <c r="B505" s="205"/>
    </row>
    <row r="506" spans="1:2" x14ac:dyDescent="0.35">
      <c r="A506" s="205"/>
      <c r="B506" s="205"/>
    </row>
    <row r="507" spans="1:2" x14ac:dyDescent="0.35">
      <c r="A507" s="205"/>
      <c r="B507" s="205"/>
    </row>
    <row r="508" spans="1:2" x14ac:dyDescent="0.35">
      <c r="A508" s="205"/>
      <c r="B508" s="205"/>
    </row>
    <row r="509" spans="1:2" x14ac:dyDescent="0.35">
      <c r="A509" s="205"/>
      <c r="B509" s="205"/>
    </row>
    <row r="510" spans="1:2" x14ac:dyDescent="0.35">
      <c r="A510" s="205"/>
      <c r="B510" s="205"/>
    </row>
    <row r="511" spans="1:2" x14ac:dyDescent="0.35">
      <c r="A511" s="205"/>
      <c r="B511" s="205"/>
    </row>
    <row r="512" spans="1:2" x14ac:dyDescent="0.35">
      <c r="A512" s="205"/>
      <c r="B512" s="205"/>
    </row>
    <row r="513" spans="1:2" x14ac:dyDescent="0.35">
      <c r="A513" s="205"/>
      <c r="B513" s="205"/>
    </row>
    <row r="514" spans="1:2" x14ac:dyDescent="0.35">
      <c r="A514" s="205"/>
      <c r="B514" s="205"/>
    </row>
    <row r="515" spans="1:2" x14ac:dyDescent="0.35">
      <c r="A515" s="205"/>
      <c r="B515" s="205"/>
    </row>
    <row r="516" spans="1:2" x14ac:dyDescent="0.35">
      <c r="A516" s="205"/>
      <c r="B516" s="205"/>
    </row>
    <row r="517" spans="1:2" x14ac:dyDescent="0.35">
      <c r="A517" s="205"/>
      <c r="B517" s="205"/>
    </row>
    <row r="518" spans="1:2" x14ac:dyDescent="0.35">
      <c r="A518" s="205"/>
      <c r="B518" s="205"/>
    </row>
    <row r="519" spans="1:2" x14ac:dyDescent="0.35">
      <c r="A519" s="205"/>
      <c r="B519" s="205"/>
    </row>
    <row r="520" spans="1:2" x14ac:dyDescent="0.35">
      <c r="A520" s="205"/>
      <c r="B520" s="205"/>
    </row>
    <row r="521" spans="1:2" x14ac:dyDescent="0.35">
      <c r="A521" s="205"/>
      <c r="B521" s="205"/>
    </row>
    <row r="522" spans="1:2" x14ac:dyDescent="0.35">
      <c r="A522" s="205"/>
      <c r="B522" s="205"/>
    </row>
    <row r="523" spans="1:2" x14ac:dyDescent="0.35">
      <c r="A523" s="205"/>
      <c r="B523" s="205"/>
    </row>
    <row r="524" spans="1:2" x14ac:dyDescent="0.35">
      <c r="A524" s="205"/>
      <c r="B524" s="205"/>
    </row>
    <row r="525" spans="1:2" x14ac:dyDescent="0.35">
      <c r="A525" s="205"/>
      <c r="B525" s="205"/>
    </row>
    <row r="526" spans="1:2" x14ac:dyDescent="0.35">
      <c r="A526" s="205"/>
      <c r="B526" s="205"/>
    </row>
    <row r="527" spans="1:2" x14ac:dyDescent="0.35">
      <c r="A527" s="205"/>
      <c r="B527" s="205"/>
    </row>
    <row r="528" spans="1:2" x14ac:dyDescent="0.35">
      <c r="A528" s="205"/>
      <c r="B528" s="205"/>
    </row>
    <row r="529" spans="1:2" x14ac:dyDescent="0.35">
      <c r="A529" s="205"/>
      <c r="B529" s="205"/>
    </row>
    <row r="530" spans="1:2" x14ac:dyDescent="0.35">
      <c r="A530" s="205"/>
      <c r="B530" s="205"/>
    </row>
    <row r="531" spans="1:2" x14ac:dyDescent="0.35">
      <c r="A531" s="205"/>
      <c r="B531" s="205"/>
    </row>
    <row r="532" spans="1:2" x14ac:dyDescent="0.35">
      <c r="A532" s="205"/>
      <c r="B532" s="205"/>
    </row>
    <row r="533" spans="1:2" x14ac:dyDescent="0.35">
      <c r="A533" s="205"/>
      <c r="B533" s="205"/>
    </row>
    <row r="534" spans="1:2" x14ac:dyDescent="0.35">
      <c r="A534" s="205"/>
      <c r="B534" s="205"/>
    </row>
    <row r="535" spans="1:2" x14ac:dyDescent="0.35">
      <c r="A535" s="205"/>
      <c r="B535" s="205"/>
    </row>
    <row r="536" spans="1:2" x14ac:dyDescent="0.35">
      <c r="A536" s="205"/>
      <c r="B536" s="205"/>
    </row>
    <row r="537" spans="1:2" x14ac:dyDescent="0.35">
      <c r="A537" s="205"/>
      <c r="B537" s="205"/>
    </row>
    <row r="538" spans="1:2" x14ac:dyDescent="0.35">
      <c r="A538" s="205"/>
      <c r="B538" s="205"/>
    </row>
    <row r="539" spans="1:2" x14ac:dyDescent="0.35">
      <c r="A539" s="205"/>
      <c r="B539" s="205"/>
    </row>
    <row r="540" spans="1:2" x14ac:dyDescent="0.35">
      <c r="A540" s="205"/>
      <c r="B540" s="205"/>
    </row>
    <row r="541" spans="1:2" x14ac:dyDescent="0.35">
      <c r="A541" s="205"/>
      <c r="B541" s="205"/>
    </row>
    <row r="542" spans="1:2" x14ac:dyDescent="0.35">
      <c r="A542" s="205"/>
      <c r="B542" s="205"/>
    </row>
    <row r="543" spans="1:2" x14ac:dyDescent="0.35">
      <c r="A543" s="205"/>
      <c r="B543" s="205"/>
    </row>
    <row r="544" spans="1:2" x14ac:dyDescent="0.35">
      <c r="A544" s="205"/>
      <c r="B544" s="205"/>
    </row>
    <row r="545" spans="1:2" x14ac:dyDescent="0.35">
      <c r="A545" s="205"/>
      <c r="B545" s="205"/>
    </row>
    <row r="546" spans="1:2" x14ac:dyDescent="0.35">
      <c r="A546" s="205"/>
      <c r="B546" s="205"/>
    </row>
    <row r="547" spans="1:2" x14ac:dyDescent="0.35">
      <c r="A547" s="205"/>
      <c r="B547" s="205"/>
    </row>
    <row r="548" spans="1:2" x14ac:dyDescent="0.35">
      <c r="A548" s="205"/>
      <c r="B548" s="205"/>
    </row>
    <row r="549" spans="1:2" x14ac:dyDescent="0.35">
      <c r="A549" s="205"/>
      <c r="B549" s="205"/>
    </row>
    <row r="550" spans="1:2" x14ac:dyDescent="0.35">
      <c r="A550" s="205"/>
      <c r="B550" s="205"/>
    </row>
    <row r="551" spans="1:2" x14ac:dyDescent="0.35">
      <c r="A551" s="205"/>
      <c r="B551" s="205"/>
    </row>
    <row r="552" spans="1:2" x14ac:dyDescent="0.35">
      <c r="A552" s="205"/>
      <c r="B552" s="205"/>
    </row>
    <row r="553" spans="1:2" x14ac:dyDescent="0.35">
      <c r="A553" s="205"/>
      <c r="B553" s="205"/>
    </row>
    <row r="554" spans="1:2" x14ac:dyDescent="0.35">
      <c r="A554" s="205"/>
      <c r="B554" s="205"/>
    </row>
    <row r="555" spans="1:2" x14ac:dyDescent="0.35">
      <c r="A555" s="205"/>
      <c r="B555" s="205"/>
    </row>
    <row r="556" spans="1:2" x14ac:dyDescent="0.35">
      <c r="A556" s="205"/>
      <c r="B556" s="205"/>
    </row>
    <row r="557" spans="1:2" x14ac:dyDescent="0.35">
      <c r="A557" s="205"/>
      <c r="B557" s="205"/>
    </row>
    <row r="558" spans="1:2" x14ac:dyDescent="0.35">
      <c r="A558" s="205"/>
      <c r="B558" s="205"/>
    </row>
    <row r="559" spans="1:2" x14ac:dyDescent="0.35">
      <c r="A559" s="205"/>
      <c r="B559" s="205"/>
    </row>
    <row r="560" spans="1:2" x14ac:dyDescent="0.35">
      <c r="A560" s="205"/>
      <c r="B560" s="205"/>
    </row>
    <row r="561" spans="1:2" x14ac:dyDescent="0.35">
      <c r="A561" s="205"/>
      <c r="B561" s="205"/>
    </row>
    <row r="562" spans="1:2" x14ac:dyDescent="0.35">
      <c r="A562" s="205"/>
      <c r="B562" s="205"/>
    </row>
    <row r="563" spans="1:2" x14ac:dyDescent="0.35">
      <c r="A563" s="205"/>
      <c r="B563" s="205"/>
    </row>
    <row r="564" spans="1:2" x14ac:dyDescent="0.35">
      <c r="A564" s="205"/>
      <c r="B564" s="205"/>
    </row>
    <row r="565" spans="1:2" x14ac:dyDescent="0.35">
      <c r="A565" s="205"/>
      <c r="B565" s="205"/>
    </row>
    <row r="566" spans="1:2" x14ac:dyDescent="0.35">
      <c r="A566" s="205"/>
      <c r="B566" s="205"/>
    </row>
    <row r="567" spans="1:2" x14ac:dyDescent="0.35">
      <c r="A567" s="205"/>
      <c r="B567" s="205"/>
    </row>
    <row r="568" spans="1:2" x14ac:dyDescent="0.35">
      <c r="A568" s="205"/>
      <c r="B568" s="205"/>
    </row>
    <row r="569" spans="1:2" x14ac:dyDescent="0.35">
      <c r="A569" s="205"/>
      <c r="B569" s="205"/>
    </row>
    <row r="570" spans="1:2" x14ac:dyDescent="0.35">
      <c r="A570" s="205"/>
      <c r="B570" s="205"/>
    </row>
    <row r="571" spans="1:2" x14ac:dyDescent="0.35">
      <c r="A571" s="205"/>
      <c r="B571" s="205"/>
    </row>
    <row r="572" spans="1:2" x14ac:dyDescent="0.35">
      <c r="A572" s="205"/>
      <c r="B572" s="205"/>
    </row>
    <row r="573" spans="1:2" x14ac:dyDescent="0.35">
      <c r="A573" s="205"/>
      <c r="B573" s="205"/>
    </row>
    <row r="574" spans="1:2" x14ac:dyDescent="0.35">
      <c r="A574" s="205"/>
      <c r="B574" s="205"/>
    </row>
    <row r="575" spans="1:2" x14ac:dyDescent="0.35">
      <c r="A575" s="205"/>
      <c r="B575" s="205"/>
    </row>
    <row r="576" spans="1:2" x14ac:dyDescent="0.35">
      <c r="A576" s="205"/>
      <c r="B576" s="205"/>
    </row>
    <row r="577" spans="1:2" x14ac:dyDescent="0.35">
      <c r="A577" s="205"/>
      <c r="B577" s="205"/>
    </row>
    <row r="578" spans="1:2" x14ac:dyDescent="0.35">
      <c r="A578" s="205"/>
      <c r="B578" s="205"/>
    </row>
    <row r="579" spans="1:2" x14ac:dyDescent="0.35">
      <c r="A579" s="205"/>
      <c r="B579" s="205"/>
    </row>
    <row r="580" spans="1:2" x14ac:dyDescent="0.35">
      <c r="A580" s="205"/>
      <c r="B580" s="205"/>
    </row>
    <row r="581" spans="1:2" x14ac:dyDescent="0.35">
      <c r="A581" s="205"/>
      <c r="B581" s="205"/>
    </row>
    <row r="582" spans="1:2" x14ac:dyDescent="0.35">
      <c r="A582" s="205"/>
      <c r="B582" s="205"/>
    </row>
    <row r="583" spans="1:2" x14ac:dyDescent="0.35">
      <c r="A583" s="205"/>
      <c r="B583" s="205"/>
    </row>
    <row r="584" spans="1:2" x14ac:dyDescent="0.35">
      <c r="A584" s="205"/>
      <c r="B584" s="205"/>
    </row>
    <row r="585" spans="1:2" x14ac:dyDescent="0.35">
      <c r="A585" s="205"/>
      <c r="B585" s="205"/>
    </row>
    <row r="586" spans="1:2" x14ac:dyDescent="0.35">
      <c r="A586" s="205"/>
      <c r="B586" s="205"/>
    </row>
    <row r="587" spans="1:2" x14ac:dyDescent="0.35">
      <c r="A587" s="205"/>
      <c r="B587" s="205"/>
    </row>
    <row r="588" spans="1:2" x14ac:dyDescent="0.35">
      <c r="A588" s="205"/>
      <c r="B588" s="205"/>
    </row>
    <row r="589" spans="1:2" x14ac:dyDescent="0.35">
      <c r="A589" s="205"/>
      <c r="B589" s="205"/>
    </row>
    <row r="590" spans="1:2" x14ac:dyDescent="0.35">
      <c r="A590" s="205"/>
      <c r="B590" s="205"/>
    </row>
    <row r="591" spans="1:2" x14ac:dyDescent="0.35">
      <c r="A591" s="205"/>
      <c r="B591" s="205"/>
    </row>
    <row r="592" spans="1:2" x14ac:dyDescent="0.35">
      <c r="A592" s="205"/>
      <c r="B592" s="205"/>
    </row>
    <row r="593" spans="1:2" x14ac:dyDescent="0.35">
      <c r="A593" s="205"/>
      <c r="B593" s="205"/>
    </row>
    <row r="594" spans="1:2" x14ac:dyDescent="0.35">
      <c r="A594" s="205"/>
      <c r="B594" s="205"/>
    </row>
    <row r="595" spans="1:2" x14ac:dyDescent="0.35">
      <c r="A595" s="205"/>
      <c r="B595" s="205"/>
    </row>
    <row r="596" spans="1:2" x14ac:dyDescent="0.35">
      <c r="A596" s="205"/>
      <c r="B596" s="205"/>
    </row>
    <row r="597" spans="1:2" x14ac:dyDescent="0.35">
      <c r="A597" s="205"/>
      <c r="B597" s="205"/>
    </row>
    <row r="598" spans="1:2" x14ac:dyDescent="0.35">
      <c r="A598" s="205"/>
      <c r="B598" s="205"/>
    </row>
    <row r="599" spans="1:2" x14ac:dyDescent="0.35">
      <c r="A599" s="205"/>
      <c r="B599" s="205"/>
    </row>
    <row r="600" spans="1:2" x14ac:dyDescent="0.35">
      <c r="A600" s="205"/>
      <c r="B600" s="205"/>
    </row>
    <row r="601" spans="1:2" x14ac:dyDescent="0.35">
      <c r="A601" s="205"/>
      <c r="B601" s="205"/>
    </row>
    <row r="602" spans="1:2" x14ac:dyDescent="0.35">
      <c r="A602" s="205"/>
      <c r="B602" s="205"/>
    </row>
    <row r="603" spans="1:2" x14ac:dyDescent="0.35">
      <c r="A603" s="205"/>
      <c r="B603" s="205"/>
    </row>
    <row r="604" spans="1:2" x14ac:dyDescent="0.35">
      <c r="A604" s="205"/>
      <c r="B604" s="205"/>
    </row>
    <row r="605" spans="1:2" x14ac:dyDescent="0.35">
      <c r="A605" s="205"/>
      <c r="B605" s="205"/>
    </row>
    <row r="606" spans="1:2" x14ac:dyDescent="0.35">
      <c r="A606" s="205"/>
      <c r="B606" s="205"/>
    </row>
    <row r="607" spans="1:2" x14ac:dyDescent="0.35">
      <c r="A607" s="205"/>
      <c r="B607" s="205"/>
    </row>
    <row r="608" spans="1:2" x14ac:dyDescent="0.35">
      <c r="A608" s="205"/>
      <c r="B608" s="205"/>
    </row>
    <row r="609" spans="1:2" x14ac:dyDescent="0.35">
      <c r="A609" s="205"/>
      <c r="B609" s="205"/>
    </row>
    <row r="610" spans="1:2" x14ac:dyDescent="0.35">
      <c r="A610" s="205"/>
      <c r="B610" s="205"/>
    </row>
    <row r="611" spans="1:2" x14ac:dyDescent="0.35">
      <c r="A611" s="205"/>
      <c r="B611" s="205"/>
    </row>
    <row r="612" spans="1:2" x14ac:dyDescent="0.35">
      <c r="A612" s="205"/>
      <c r="B612" s="205"/>
    </row>
    <row r="613" spans="1:2" x14ac:dyDescent="0.35">
      <c r="A613" s="205"/>
      <c r="B613" s="205"/>
    </row>
    <row r="614" spans="1:2" x14ac:dyDescent="0.35">
      <c r="A614" s="205"/>
      <c r="B614" s="205"/>
    </row>
    <row r="615" spans="1:2" x14ac:dyDescent="0.35">
      <c r="A615" s="205"/>
      <c r="B615" s="205"/>
    </row>
    <row r="616" spans="1:2" x14ac:dyDescent="0.35">
      <c r="A616" s="205"/>
      <c r="B616" s="205"/>
    </row>
    <row r="617" spans="1:2" x14ac:dyDescent="0.35">
      <c r="A617" s="205"/>
      <c r="B617" s="205"/>
    </row>
    <row r="618" spans="1:2" x14ac:dyDescent="0.35">
      <c r="A618" s="205"/>
      <c r="B618" s="205"/>
    </row>
    <row r="619" spans="1:2" x14ac:dyDescent="0.35">
      <c r="A619" s="205"/>
      <c r="B619" s="205"/>
    </row>
    <row r="620" spans="1:2" x14ac:dyDescent="0.35">
      <c r="A620" s="205"/>
      <c r="B620" s="205"/>
    </row>
    <row r="621" spans="1:2" x14ac:dyDescent="0.35">
      <c r="A621" s="205"/>
      <c r="B621" s="205"/>
    </row>
    <row r="622" spans="1:2" x14ac:dyDescent="0.35">
      <c r="A622" s="205"/>
      <c r="B622" s="205"/>
    </row>
    <row r="623" spans="1:2" x14ac:dyDescent="0.35">
      <c r="A623" s="205"/>
      <c r="B623" s="205"/>
    </row>
    <row r="624" spans="1:2" x14ac:dyDescent="0.35">
      <c r="A624" s="205"/>
      <c r="B624" s="205"/>
    </row>
    <row r="625" spans="1:2" x14ac:dyDescent="0.35">
      <c r="A625" s="205"/>
      <c r="B625" s="205"/>
    </row>
    <row r="626" spans="1:2" x14ac:dyDescent="0.35">
      <c r="A626" s="205"/>
      <c r="B626" s="205"/>
    </row>
    <row r="627" spans="1:2" x14ac:dyDescent="0.35">
      <c r="A627" s="205"/>
      <c r="B627" s="205"/>
    </row>
    <row r="628" spans="1:2" x14ac:dyDescent="0.35">
      <c r="A628" s="205"/>
      <c r="B628" s="205"/>
    </row>
    <row r="629" spans="1:2" x14ac:dyDescent="0.35">
      <c r="A629" s="205"/>
      <c r="B629" s="205"/>
    </row>
    <row r="630" spans="1:2" x14ac:dyDescent="0.35">
      <c r="A630" s="205"/>
      <c r="B630" s="205"/>
    </row>
    <row r="631" spans="1:2" x14ac:dyDescent="0.35">
      <c r="A631" s="205"/>
      <c r="B631" s="205"/>
    </row>
    <row r="632" spans="1:2" x14ac:dyDescent="0.35">
      <c r="A632" s="205"/>
      <c r="B632" s="205"/>
    </row>
    <row r="633" spans="1:2" x14ac:dyDescent="0.35">
      <c r="A633" s="205"/>
      <c r="B633" s="205"/>
    </row>
    <row r="634" spans="1:2" x14ac:dyDescent="0.35">
      <c r="A634" s="205"/>
      <c r="B634" s="205"/>
    </row>
    <row r="635" spans="1:2" x14ac:dyDescent="0.35">
      <c r="A635" s="205"/>
      <c r="B635" s="205"/>
    </row>
    <row r="636" spans="1:2" x14ac:dyDescent="0.35">
      <c r="A636" s="205"/>
      <c r="B636" s="205"/>
    </row>
    <row r="637" spans="1:2" x14ac:dyDescent="0.35">
      <c r="A637" s="205"/>
      <c r="B637" s="205"/>
    </row>
    <row r="638" spans="1:2" x14ac:dyDescent="0.35">
      <c r="A638" s="205"/>
      <c r="B638" s="205"/>
    </row>
    <row r="639" spans="1:2" x14ac:dyDescent="0.35">
      <c r="A639" s="205"/>
      <c r="B639" s="205"/>
    </row>
    <row r="640" spans="1:2" x14ac:dyDescent="0.35">
      <c r="A640" s="205"/>
      <c r="B640" s="205"/>
    </row>
    <row r="641" spans="1:2" x14ac:dyDescent="0.35">
      <c r="A641" s="205"/>
      <c r="B641" s="205"/>
    </row>
    <row r="642" spans="1:2" x14ac:dyDescent="0.35">
      <c r="A642" s="205"/>
      <c r="B642" s="205"/>
    </row>
    <row r="643" spans="1:2" x14ac:dyDescent="0.35">
      <c r="A643" s="205"/>
      <c r="B643" s="205"/>
    </row>
    <row r="644" spans="1:2" x14ac:dyDescent="0.35">
      <c r="A644" s="205"/>
      <c r="B644" s="205"/>
    </row>
    <row r="645" spans="1:2" x14ac:dyDescent="0.35">
      <c r="A645" s="205"/>
      <c r="B645" s="205"/>
    </row>
    <row r="646" spans="1:2" x14ac:dyDescent="0.35">
      <c r="A646" s="205"/>
      <c r="B646" s="205"/>
    </row>
    <row r="647" spans="1:2" x14ac:dyDescent="0.35">
      <c r="A647" s="205"/>
      <c r="B647" s="205"/>
    </row>
    <row r="648" spans="1:2" x14ac:dyDescent="0.35">
      <c r="A648" s="205"/>
      <c r="B648" s="205"/>
    </row>
    <row r="649" spans="1:2" x14ac:dyDescent="0.35">
      <c r="A649" s="205"/>
      <c r="B649" s="205"/>
    </row>
    <row r="650" spans="1:2" x14ac:dyDescent="0.35">
      <c r="A650" s="205"/>
      <c r="B650" s="205"/>
    </row>
    <row r="651" spans="1:2" x14ac:dyDescent="0.35">
      <c r="A651" s="205"/>
      <c r="B651" s="205"/>
    </row>
    <row r="652" spans="1:2" x14ac:dyDescent="0.35">
      <c r="A652" s="205"/>
      <c r="B652" s="205"/>
    </row>
    <row r="653" spans="1:2" x14ac:dyDescent="0.35">
      <c r="A653" s="205"/>
      <c r="B653" s="205"/>
    </row>
    <row r="654" spans="1:2" x14ac:dyDescent="0.35">
      <c r="A654" s="205"/>
      <c r="B654" s="205"/>
    </row>
    <row r="655" spans="1:2" x14ac:dyDescent="0.35">
      <c r="A655" s="205"/>
      <c r="B655" s="205"/>
    </row>
    <row r="656" spans="1:2" x14ac:dyDescent="0.35">
      <c r="A656" s="205"/>
      <c r="B656" s="205"/>
    </row>
    <row r="657" spans="1:2" x14ac:dyDescent="0.35">
      <c r="A657" s="205"/>
      <c r="B657" s="205"/>
    </row>
    <row r="658" spans="1:2" x14ac:dyDescent="0.35">
      <c r="A658" s="205"/>
      <c r="B658" s="205"/>
    </row>
    <row r="659" spans="1:2" x14ac:dyDescent="0.35">
      <c r="A659" s="205"/>
      <c r="B659" s="205"/>
    </row>
    <row r="660" spans="1:2" x14ac:dyDescent="0.35">
      <c r="A660" s="205"/>
      <c r="B660" s="205"/>
    </row>
    <row r="661" spans="1:2" x14ac:dyDescent="0.35">
      <c r="A661" s="205"/>
      <c r="B661" s="205"/>
    </row>
    <row r="662" spans="1:2" x14ac:dyDescent="0.35">
      <c r="A662" s="205"/>
      <c r="B662" s="205"/>
    </row>
    <row r="663" spans="1:2" x14ac:dyDescent="0.35">
      <c r="A663" s="205"/>
      <c r="B663" s="205"/>
    </row>
    <row r="664" spans="1:2" x14ac:dyDescent="0.35">
      <c r="A664" s="205"/>
      <c r="B664" s="205"/>
    </row>
    <row r="665" spans="1:2" x14ac:dyDescent="0.35">
      <c r="A665" s="205"/>
      <c r="B665" s="205"/>
    </row>
    <row r="666" spans="1:2" x14ac:dyDescent="0.35">
      <c r="A666" s="205"/>
      <c r="B666" s="205"/>
    </row>
    <row r="667" spans="1:2" x14ac:dyDescent="0.35">
      <c r="A667" s="205"/>
      <c r="B667" s="205"/>
    </row>
    <row r="668" spans="1:2" x14ac:dyDescent="0.35">
      <c r="A668" s="205"/>
      <c r="B668" s="205"/>
    </row>
    <row r="669" spans="1:2" x14ac:dyDescent="0.35">
      <c r="A669" s="205"/>
      <c r="B669" s="205"/>
    </row>
    <row r="670" spans="1:2" x14ac:dyDescent="0.35">
      <c r="A670" s="205"/>
      <c r="B670" s="205"/>
    </row>
    <row r="671" spans="1:2" x14ac:dyDescent="0.35">
      <c r="A671" s="205"/>
      <c r="B671" s="205"/>
    </row>
    <row r="672" spans="1:2" x14ac:dyDescent="0.35">
      <c r="A672" s="205"/>
      <c r="B672" s="205"/>
    </row>
    <row r="673" spans="1:2" x14ac:dyDescent="0.35">
      <c r="A673" s="205"/>
      <c r="B673" s="205"/>
    </row>
    <row r="674" spans="1:2" x14ac:dyDescent="0.35">
      <c r="A674" s="205"/>
      <c r="B674" s="205"/>
    </row>
    <row r="675" spans="1:2" x14ac:dyDescent="0.35">
      <c r="A675" s="205"/>
      <c r="B675" s="205"/>
    </row>
    <row r="676" spans="1:2" x14ac:dyDescent="0.35">
      <c r="A676" s="205"/>
      <c r="B676" s="205"/>
    </row>
    <row r="677" spans="1:2" x14ac:dyDescent="0.35">
      <c r="A677" s="205"/>
      <c r="B677" s="205"/>
    </row>
    <row r="678" spans="1:2" x14ac:dyDescent="0.35">
      <c r="A678" s="205"/>
      <c r="B678" s="205"/>
    </row>
    <row r="679" spans="1:2" x14ac:dyDescent="0.35">
      <c r="A679" s="205"/>
      <c r="B679" s="205"/>
    </row>
    <row r="680" spans="1:2" x14ac:dyDescent="0.35">
      <c r="A680" s="205"/>
      <c r="B680" s="205"/>
    </row>
    <row r="681" spans="1:2" x14ac:dyDescent="0.35">
      <c r="A681" s="205"/>
      <c r="B681" s="205"/>
    </row>
    <row r="682" spans="1:2" x14ac:dyDescent="0.35">
      <c r="A682" s="205"/>
      <c r="B682" s="205"/>
    </row>
    <row r="683" spans="1:2" x14ac:dyDescent="0.35">
      <c r="A683" s="205"/>
      <c r="B683" s="205"/>
    </row>
    <row r="684" spans="1:2" x14ac:dyDescent="0.35">
      <c r="A684" s="205"/>
      <c r="B684" s="205"/>
    </row>
    <row r="685" spans="1:2" x14ac:dyDescent="0.35">
      <c r="A685" s="205"/>
      <c r="B685" s="205"/>
    </row>
    <row r="686" spans="1:2" x14ac:dyDescent="0.35">
      <c r="A686" s="205"/>
      <c r="B686" s="205"/>
    </row>
    <row r="687" spans="1:2" x14ac:dyDescent="0.35">
      <c r="A687" s="205"/>
      <c r="B687" s="205"/>
    </row>
    <row r="688" spans="1:2" x14ac:dyDescent="0.35">
      <c r="A688" s="205"/>
      <c r="B688" s="205"/>
    </row>
    <row r="689" spans="1:2" x14ac:dyDescent="0.35">
      <c r="A689" s="205"/>
      <c r="B689" s="205"/>
    </row>
    <row r="690" spans="1:2" x14ac:dyDescent="0.35">
      <c r="A690" s="205"/>
      <c r="B690" s="205"/>
    </row>
    <row r="691" spans="1:2" x14ac:dyDescent="0.35">
      <c r="A691" s="205"/>
      <c r="B691" s="205"/>
    </row>
    <row r="692" spans="1:2" x14ac:dyDescent="0.35">
      <c r="A692" s="205"/>
      <c r="B692" s="205"/>
    </row>
    <row r="693" spans="1:2" x14ac:dyDescent="0.35">
      <c r="A693" s="205"/>
      <c r="B693" s="205"/>
    </row>
    <row r="694" spans="1:2" x14ac:dyDescent="0.35">
      <c r="A694" s="205"/>
      <c r="B694" s="205"/>
    </row>
    <row r="695" spans="1:2" x14ac:dyDescent="0.35">
      <c r="A695" s="205"/>
      <c r="B695" s="205"/>
    </row>
    <row r="696" spans="1:2" x14ac:dyDescent="0.35">
      <c r="A696" s="205"/>
      <c r="B696" s="205"/>
    </row>
    <row r="697" spans="1:2" x14ac:dyDescent="0.35">
      <c r="A697" s="205"/>
      <c r="B697" s="205"/>
    </row>
    <row r="698" spans="1:2" x14ac:dyDescent="0.35">
      <c r="A698" s="205"/>
      <c r="B698" s="205"/>
    </row>
    <row r="699" spans="1:2" x14ac:dyDescent="0.35">
      <c r="A699" s="205"/>
      <c r="B699" s="205"/>
    </row>
    <row r="700" spans="1:2" x14ac:dyDescent="0.35">
      <c r="A700" s="205"/>
      <c r="B700" s="205"/>
    </row>
    <row r="701" spans="1:2" x14ac:dyDescent="0.35">
      <c r="A701" s="205"/>
      <c r="B701" s="205"/>
    </row>
    <row r="702" spans="1:2" x14ac:dyDescent="0.35">
      <c r="A702" s="205"/>
      <c r="B702" s="205"/>
    </row>
    <row r="703" spans="1:2" x14ac:dyDescent="0.35">
      <c r="A703" s="205"/>
      <c r="B703" s="205"/>
    </row>
    <row r="704" spans="1:2" x14ac:dyDescent="0.35">
      <c r="A704" s="205"/>
      <c r="B704" s="205"/>
    </row>
    <row r="705" spans="1:2" x14ac:dyDescent="0.35">
      <c r="A705" s="205"/>
      <c r="B705" s="205"/>
    </row>
    <row r="706" spans="1:2" x14ac:dyDescent="0.35">
      <c r="A706" s="205"/>
      <c r="B706" s="205"/>
    </row>
    <row r="707" spans="1:2" x14ac:dyDescent="0.35">
      <c r="A707" s="205"/>
      <c r="B707" s="205"/>
    </row>
    <row r="708" spans="1:2" x14ac:dyDescent="0.35">
      <c r="A708" s="205"/>
      <c r="B708" s="205"/>
    </row>
    <row r="709" spans="1:2" x14ac:dyDescent="0.35">
      <c r="A709" s="205"/>
      <c r="B709" s="205"/>
    </row>
    <row r="710" spans="1:2" x14ac:dyDescent="0.35">
      <c r="A710" s="205"/>
      <c r="B710" s="205"/>
    </row>
    <row r="711" spans="1:2" x14ac:dyDescent="0.35">
      <c r="A711" s="205"/>
      <c r="B711" s="205"/>
    </row>
    <row r="712" spans="1:2" x14ac:dyDescent="0.35">
      <c r="A712" s="205"/>
      <c r="B712" s="205"/>
    </row>
    <row r="713" spans="1:2" x14ac:dyDescent="0.35">
      <c r="A713" s="205"/>
      <c r="B713" s="205"/>
    </row>
    <row r="714" spans="1:2" x14ac:dyDescent="0.35">
      <c r="A714" s="205"/>
      <c r="B714" s="205"/>
    </row>
    <row r="715" spans="1:2" x14ac:dyDescent="0.35">
      <c r="A715" s="205"/>
      <c r="B715" s="205"/>
    </row>
    <row r="716" spans="1:2" x14ac:dyDescent="0.35">
      <c r="A716" s="205"/>
      <c r="B716" s="205"/>
    </row>
    <row r="717" spans="1:2" x14ac:dyDescent="0.35">
      <c r="A717" s="205"/>
      <c r="B717" s="205"/>
    </row>
    <row r="718" spans="1:2" x14ac:dyDescent="0.35">
      <c r="A718" s="205"/>
      <c r="B718" s="205"/>
    </row>
    <row r="719" spans="1:2" x14ac:dyDescent="0.35">
      <c r="A719" s="205"/>
      <c r="B719" s="205"/>
    </row>
    <row r="720" spans="1:2" x14ac:dyDescent="0.35">
      <c r="A720" s="205"/>
      <c r="B720" s="205"/>
    </row>
    <row r="721" spans="1:2" x14ac:dyDescent="0.35">
      <c r="A721" s="205"/>
      <c r="B721" s="205"/>
    </row>
    <row r="722" spans="1:2" x14ac:dyDescent="0.35">
      <c r="A722" s="205"/>
      <c r="B722" s="205"/>
    </row>
    <row r="723" spans="1:2" x14ac:dyDescent="0.35">
      <c r="A723" s="205"/>
      <c r="B723" s="205"/>
    </row>
    <row r="724" spans="1:2" x14ac:dyDescent="0.35">
      <c r="A724" s="205"/>
      <c r="B724" s="205"/>
    </row>
    <row r="725" spans="1:2" x14ac:dyDescent="0.35">
      <c r="A725" s="205"/>
      <c r="B725" s="205"/>
    </row>
    <row r="726" spans="1:2" x14ac:dyDescent="0.35">
      <c r="A726" s="205"/>
      <c r="B726" s="205"/>
    </row>
    <row r="727" spans="1:2" x14ac:dyDescent="0.35">
      <c r="A727" s="205"/>
      <c r="B727" s="205"/>
    </row>
    <row r="728" spans="1:2" x14ac:dyDescent="0.35">
      <c r="A728" s="205"/>
      <c r="B728" s="205"/>
    </row>
    <row r="729" spans="1:2" x14ac:dyDescent="0.35">
      <c r="A729" s="205"/>
      <c r="B729" s="205"/>
    </row>
    <row r="730" spans="1:2" x14ac:dyDescent="0.35">
      <c r="A730" s="205"/>
      <c r="B730" s="205"/>
    </row>
    <row r="731" spans="1:2" x14ac:dyDescent="0.35">
      <c r="A731" s="205"/>
      <c r="B731" s="205"/>
    </row>
    <row r="732" spans="1:2" x14ac:dyDescent="0.35">
      <c r="A732" s="205"/>
      <c r="B732" s="205"/>
    </row>
    <row r="733" spans="1:2" x14ac:dyDescent="0.35">
      <c r="A733" s="205"/>
      <c r="B733" s="205"/>
    </row>
    <row r="734" spans="1:2" x14ac:dyDescent="0.35">
      <c r="A734" s="205"/>
      <c r="B734" s="205"/>
    </row>
    <row r="735" spans="1:2" x14ac:dyDescent="0.35">
      <c r="A735" s="205"/>
      <c r="B735" s="205"/>
    </row>
    <row r="736" spans="1:2" x14ac:dyDescent="0.35">
      <c r="A736" s="205"/>
      <c r="B736" s="205"/>
    </row>
    <row r="737" spans="1:2" x14ac:dyDescent="0.35">
      <c r="A737" s="205"/>
      <c r="B737" s="205"/>
    </row>
    <row r="738" spans="1:2" x14ac:dyDescent="0.35">
      <c r="A738" s="205"/>
      <c r="B738" s="205"/>
    </row>
    <row r="739" spans="1:2" x14ac:dyDescent="0.35">
      <c r="A739" s="205"/>
      <c r="B739" s="205"/>
    </row>
    <row r="740" spans="1:2" x14ac:dyDescent="0.35">
      <c r="A740" s="205"/>
      <c r="B740" s="205"/>
    </row>
    <row r="741" spans="1:2" x14ac:dyDescent="0.35">
      <c r="A741" s="205"/>
      <c r="B741" s="205"/>
    </row>
    <row r="742" spans="1:2" x14ac:dyDescent="0.35">
      <c r="A742" s="205"/>
      <c r="B742" s="205"/>
    </row>
    <row r="743" spans="1:2" x14ac:dyDescent="0.35">
      <c r="A743" s="205"/>
      <c r="B743" s="205"/>
    </row>
    <row r="744" spans="1:2" x14ac:dyDescent="0.35">
      <c r="A744" s="205"/>
      <c r="B744" s="205"/>
    </row>
    <row r="745" spans="1:2" x14ac:dyDescent="0.35">
      <c r="A745" s="205"/>
      <c r="B745" s="205"/>
    </row>
    <row r="746" spans="1:2" x14ac:dyDescent="0.35">
      <c r="A746" s="205"/>
      <c r="B746" s="205"/>
    </row>
    <row r="747" spans="1:2" x14ac:dyDescent="0.35">
      <c r="A747" s="205"/>
      <c r="B747" s="205"/>
    </row>
    <row r="748" spans="1:2" x14ac:dyDescent="0.35">
      <c r="A748" s="205"/>
      <c r="B748" s="205"/>
    </row>
    <row r="749" spans="1:2" x14ac:dyDescent="0.35">
      <c r="A749" s="205"/>
      <c r="B749" s="205"/>
    </row>
    <row r="750" spans="1:2" x14ac:dyDescent="0.35">
      <c r="A750" s="205"/>
      <c r="B750" s="205"/>
    </row>
    <row r="751" spans="1:2" x14ac:dyDescent="0.35">
      <c r="A751" s="205"/>
      <c r="B751" s="205"/>
    </row>
    <row r="752" spans="1:2" x14ac:dyDescent="0.35">
      <c r="A752" s="205"/>
      <c r="B752" s="205"/>
    </row>
    <row r="753" spans="1:2" x14ac:dyDescent="0.35">
      <c r="A753" s="205"/>
      <c r="B753" s="205"/>
    </row>
    <row r="754" spans="1:2" x14ac:dyDescent="0.35">
      <c r="A754" s="205"/>
      <c r="B754" s="205"/>
    </row>
    <row r="755" spans="1:2" x14ac:dyDescent="0.35">
      <c r="A755" s="205"/>
      <c r="B755" s="205"/>
    </row>
    <row r="756" spans="1:2" x14ac:dyDescent="0.35">
      <c r="A756" s="205"/>
      <c r="B756" s="205"/>
    </row>
    <row r="757" spans="1:2" x14ac:dyDescent="0.35">
      <c r="A757" s="205"/>
      <c r="B757" s="205"/>
    </row>
    <row r="758" spans="1:2" x14ac:dyDescent="0.35">
      <c r="A758" s="205"/>
      <c r="B758" s="205"/>
    </row>
    <row r="759" spans="1:2" x14ac:dyDescent="0.35">
      <c r="A759" s="205"/>
      <c r="B759" s="205"/>
    </row>
    <row r="760" spans="1:2" x14ac:dyDescent="0.35">
      <c r="A760" s="205"/>
      <c r="B760" s="205"/>
    </row>
    <row r="761" spans="1:2" x14ac:dyDescent="0.35">
      <c r="A761" s="205"/>
      <c r="B761" s="205"/>
    </row>
    <row r="762" spans="1:2" x14ac:dyDescent="0.35">
      <c r="A762" s="205"/>
      <c r="B762" s="205"/>
    </row>
    <row r="763" spans="1:2" x14ac:dyDescent="0.35">
      <c r="A763" s="205"/>
      <c r="B763" s="205"/>
    </row>
    <row r="764" spans="1:2" x14ac:dyDescent="0.35">
      <c r="A764" s="205"/>
      <c r="B764" s="205"/>
    </row>
    <row r="765" spans="1:2" x14ac:dyDescent="0.35">
      <c r="A765" s="205"/>
      <c r="B765" s="205"/>
    </row>
    <row r="766" spans="1:2" x14ac:dyDescent="0.35">
      <c r="A766" s="205"/>
      <c r="B766" s="205"/>
    </row>
    <row r="767" spans="1:2" x14ac:dyDescent="0.35">
      <c r="A767" s="205"/>
      <c r="B767" s="205"/>
    </row>
    <row r="768" spans="1:2" x14ac:dyDescent="0.35">
      <c r="A768" s="205"/>
      <c r="B768" s="205"/>
    </row>
    <row r="769" spans="1:2" x14ac:dyDescent="0.35">
      <c r="A769" s="205"/>
      <c r="B769" s="205"/>
    </row>
    <row r="770" spans="1:2" x14ac:dyDescent="0.35">
      <c r="A770" s="205"/>
      <c r="B770" s="205"/>
    </row>
    <row r="771" spans="1:2" x14ac:dyDescent="0.35">
      <c r="A771" s="205"/>
      <c r="B771" s="205"/>
    </row>
    <row r="772" spans="1:2" x14ac:dyDescent="0.35">
      <c r="A772" s="205"/>
      <c r="B772" s="205"/>
    </row>
    <row r="773" spans="1:2" x14ac:dyDescent="0.35">
      <c r="A773" s="205"/>
      <c r="B773" s="205"/>
    </row>
    <row r="774" spans="1:2" x14ac:dyDescent="0.35">
      <c r="A774" s="205"/>
      <c r="B774" s="205"/>
    </row>
    <row r="775" spans="1:2" x14ac:dyDescent="0.35">
      <c r="A775" s="205"/>
      <c r="B775" s="205"/>
    </row>
    <row r="776" spans="1:2" x14ac:dyDescent="0.35">
      <c r="A776" s="205"/>
      <c r="B776" s="205"/>
    </row>
    <row r="777" spans="1:2" x14ac:dyDescent="0.35">
      <c r="A777" s="205"/>
      <c r="B777" s="205"/>
    </row>
    <row r="778" spans="1:2" x14ac:dyDescent="0.35">
      <c r="A778" s="205"/>
      <c r="B778" s="205"/>
    </row>
    <row r="779" spans="1:2" x14ac:dyDescent="0.35">
      <c r="A779" s="205"/>
      <c r="B779" s="205"/>
    </row>
    <row r="780" spans="1:2" x14ac:dyDescent="0.35">
      <c r="A780" s="205"/>
      <c r="B780" s="205"/>
    </row>
    <row r="781" spans="1:2" x14ac:dyDescent="0.35">
      <c r="A781" s="205"/>
      <c r="B781" s="205"/>
    </row>
    <row r="782" spans="1:2" x14ac:dyDescent="0.35">
      <c r="A782" s="205"/>
      <c r="B782" s="205"/>
    </row>
    <row r="783" spans="1:2" x14ac:dyDescent="0.35">
      <c r="A783" s="205"/>
      <c r="B783" s="205"/>
    </row>
    <row r="784" spans="1:2" x14ac:dyDescent="0.35">
      <c r="A784" s="205"/>
      <c r="B784" s="205"/>
    </row>
    <row r="785" spans="1:2" x14ac:dyDescent="0.35">
      <c r="A785" s="205"/>
      <c r="B785" s="205"/>
    </row>
    <row r="786" spans="1:2" x14ac:dyDescent="0.35">
      <c r="A786" s="205"/>
      <c r="B786" s="205"/>
    </row>
    <row r="787" spans="1:2" x14ac:dyDescent="0.35">
      <c r="A787" s="205"/>
      <c r="B787" s="205"/>
    </row>
    <row r="788" spans="1:2" x14ac:dyDescent="0.35">
      <c r="A788" s="205"/>
      <c r="B788" s="205"/>
    </row>
    <row r="789" spans="1:2" x14ac:dyDescent="0.35">
      <c r="A789" s="205"/>
      <c r="B789" s="205"/>
    </row>
    <row r="790" spans="1:2" x14ac:dyDescent="0.35">
      <c r="A790" s="205"/>
      <c r="B790" s="205"/>
    </row>
    <row r="791" spans="1:2" x14ac:dyDescent="0.35">
      <c r="A791" s="205"/>
      <c r="B791" s="205"/>
    </row>
    <row r="792" spans="1:2" x14ac:dyDescent="0.35">
      <c r="A792" s="205"/>
      <c r="B792" s="205"/>
    </row>
    <row r="793" spans="1:2" x14ac:dyDescent="0.35">
      <c r="A793" s="205"/>
      <c r="B793" s="205"/>
    </row>
    <row r="794" spans="1:2" x14ac:dyDescent="0.35">
      <c r="A794" s="205"/>
      <c r="B794" s="205"/>
    </row>
    <row r="795" spans="1:2" x14ac:dyDescent="0.35">
      <c r="A795" s="205"/>
      <c r="B795" s="205"/>
    </row>
    <row r="796" spans="1:2" x14ac:dyDescent="0.35">
      <c r="A796" s="205"/>
      <c r="B796" s="205"/>
    </row>
    <row r="797" spans="1:2" x14ac:dyDescent="0.35">
      <c r="A797" s="205"/>
      <c r="B797" s="205"/>
    </row>
    <row r="798" spans="1:2" x14ac:dyDescent="0.35">
      <c r="A798" s="205"/>
      <c r="B798" s="205"/>
    </row>
    <row r="799" spans="1:2" x14ac:dyDescent="0.35">
      <c r="A799" s="205"/>
      <c r="B799" s="205"/>
    </row>
    <row r="800" spans="1:2" x14ac:dyDescent="0.35">
      <c r="A800" s="205"/>
      <c r="B800" s="205"/>
    </row>
    <row r="801" spans="1:2" x14ac:dyDescent="0.35">
      <c r="A801" s="205"/>
      <c r="B801" s="205"/>
    </row>
    <row r="802" spans="1:2" x14ac:dyDescent="0.35">
      <c r="A802" s="205"/>
      <c r="B802" s="205"/>
    </row>
    <row r="803" spans="1:2" x14ac:dyDescent="0.35">
      <c r="A803" s="205"/>
      <c r="B803" s="205"/>
    </row>
    <row r="804" spans="1:2" x14ac:dyDescent="0.35">
      <c r="A804" s="205"/>
      <c r="B804" s="205"/>
    </row>
    <row r="805" spans="1:2" x14ac:dyDescent="0.35">
      <c r="A805" s="205"/>
      <c r="B805" s="205"/>
    </row>
    <row r="806" spans="1:2" x14ac:dyDescent="0.35">
      <c r="A806" s="205"/>
      <c r="B806" s="205"/>
    </row>
    <row r="807" spans="1:2" x14ac:dyDescent="0.35">
      <c r="A807" s="205"/>
      <c r="B807" s="205"/>
    </row>
    <row r="808" spans="1:2" x14ac:dyDescent="0.35">
      <c r="A808" s="205"/>
      <c r="B808" s="205"/>
    </row>
    <row r="809" spans="1:2" x14ac:dyDescent="0.35">
      <c r="A809" s="205"/>
      <c r="B809" s="205"/>
    </row>
    <row r="810" spans="1:2" x14ac:dyDescent="0.35">
      <c r="A810" s="205"/>
      <c r="B810" s="205"/>
    </row>
    <row r="811" spans="1:2" x14ac:dyDescent="0.35">
      <c r="A811" s="205"/>
      <c r="B811" s="205"/>
    </row>
    <row r="812" spans="1:2" x14ac:dyDescent="0.35">
      <c r="A812" s="205"/>
      <c r="B812" s="205"/>
    </row>
    <row r="813" spans="1:2" x14ac:dyDescent="0.35">
      <c r="A813" s="205"/>
      <c r="B813" s="205"/>
    </row>
    <row r="814" spans="1:2" x14ac:dyDescent="0.35">
      <c r="A814" s="205"/>
      <c r="B814" s="205"/>
    </row>
    <row r="815" spans="1:2" x14ac:dyDescent="0.35">
      <c r="A815" s="205"/>
      <c r="B815" s="205"/>
    </row>
    <row r="816" spans="1:2" x14ac:dyDescent="0.35">
      <c r="A816" s="205"/>
      <c r="B816" s="205"/>
    </row>
    <row r="817" spans="1:2" x14ac:dyDescent="0.35">
      <c r="A817" s="205"/>
      <c r="B817" s="205"/>
    </row>
    <row r="818" spans="1:2" x14ac:dyDescent="0.35">
      <c r="A818" s="205"/>
      <c r="B818" s="205"/>
    </row>
    <row r="819" spans="1:2" x14ac:dyDescent="0.35">
      <c r="A819" s="205"/>
      <c r="B819" s="205"/>
    </row>
    <row r="820" spans="1:2" x14ac:dyDescent="0.35">
      <c r="A820" s="205"/>
      <c r="B820" s="205"/>
    </row>
    <row r="821" spans="1:2" x14ac:dyDescent="0.35">
      <c r="A821" s="205"/>
      <c r="B821" s="205"/>
    </row>
    <row r="822" spans="1:2" x14ac:dyDescent="0.35">
      <c r="A822" s="205"/>
      <c r="B822" s="205"/>
    </row>
    <row r="823" spans="1:2" x14ac:dyDescent="0.35">
      <c r="A823" s="205"/>
      <c r="B823" s="205"/>
    </row>
    <row r="824" spans="1:2" x14ac:dyDescent="0.35">
      <c r="A824" s="205"/>
      <c r="B824" s="205"/>
    </row>
    <row r="825" spans="1:2" x14ac:dyDescent="0.35">
      <c r="A825" s="205"/>
      <c r="B825" s="205"/>
    </row>
    <row r="826" spans="1:2" x14ac:dyDescent="0.35">
      <c r="A826" s="205"/>
      <c r="B826" s="205"/>
    </row>
    <row r="827" spans="1:2" x14ac:dyDescent="0.35">
      <c r="A827" s="205"/>
      <c r="B827" s="205"/>
    </row>
    <row r="828" spans="1:2" x14ac:dyDescent="0.35">
      <c r="A828" s="205"/>
      <c r="B828" s="205"/>
    </row>
    <row r="829" spans="1:2" x14ac:dyDescent="0.35">
      <c r="A829" s="205"/>
      <c r="B829" s="205"/>
    </row>
    <row r="830" spans="1:2" x14ac:dyDescent="0.35">
      <c r="A830" s="205"/>
      <c r="B830" s="205"/>
    </row>
    <row r="831" spans="1:2" x14ac:dyDescent="0.35">
      <c r="A831" s="205"/>
      <c r="B831" s="205"/>
    </row>
    <row r="832" spans="1:2" x14ac:dyDescent="0.35">
      <c r="A832" s="205"/>
      <c r="B832" s="205"/>
    </row>
    <row r="833" spans="1:2" x14ac:dyDescent="0.35">
      <c r="A833" s="205"/>
      <c r="B833" s="205"/>
    </row>
    <row r="834" spans="1:2" x14ac:dyDescent="0.35">
      <c r="A834" s="205"/>
      <c r="B834" s="205"/>
    </row>
    <row r="835" spans="1:2" x14ac:dyDescent="0.35">
      <c r="A835" s="205"/>
      <c r="B835" s="205"/>
    </row>
    <row r="836" spans="1:2" x14ac:dyDescent="0.35">
      <c r="A836" s="205"/>
      <c r="B836" s="205"/>
    </row>
    <row r="837" spans="1:2" x14ac:dyDescent="0.35">
      <c r="A837" s="205"/>
      <c r="B837" s="205"/>
    </row>
    <row r="838" spans="1:2" x14ac:dyDescent="0.35">
      <c r="A838" s="205"/>
      <c r="B838" s="205"/>
    </row>
    <row r="839" spans="1:2" x14ac:dyDescent="0.35">
      <c r="A839" s="205"/>
      <c r="B839" s="205"/>
    </row>
  </sheetData>
  <sheetProtection algorithmName="SHA-512" hashValue="VGZNAnhZnvjlBGjpA7IfRuOTduBbmRtqyosyxJQ1x33/U8wQwbkhA5L1rS9+/dHaSgRPYUkVU6vXqlTlSoQWgw==" saltValue="MJDWRWTafRNzYhSmlyO1Iw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Clara Eugénia Vicente Leite Filipe Morais</cp:lastModifiedBy>
  <cp:lastPrinted>2013-01-29T11:41:20Z</cp:lastPrinted>
  <dcterms:created xsi:type="dcterms:W3CDTF">2012-02-27T12:23:18Z</dcterms:created>
  <dcterms:modified xsi:type="dcterms:W3CDTF">2022-03-25T15:22:08Z</dcterms:modified>
</cp:coreProperties>
</file>