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1290" activeTab="0"/>
  </bookViews>
  <sheets>
    <sheet name="Identification" sheetId="4" r:id="rId1"/>
    <sheet name="Scient. Comp." sheetId="1" r:id="rId2"/>
    <sheet name="Pedag. Comp." sheetId="2" r:id="rId3"/>
    <sheet name="Other comp." sheetId="3" r:id="rId4"/>
    <sheet name="Final Score" sheetId="6" r:id="rId5"/>
  </sheets>
  <definedNames>
    <definedName name="_xlnm.Print_Area" localSheetId="4">'Final Score'!$A$1:$J$18</definedName>
    <definedName name="_xlnm.Print_Area" localSheetId="0">'Identification'!$A$1:$K$20</definedName>
    <definedName name="_xlnm.Print_Area" localSheetId="3">'Other comp.'!$B$6:$L$32</definedName>
    <definedName name="_xlnm.Print_Area" localSheetId="2">'Pedag. Comp.'!$B$8:$K$44</definedName>
    <definedName name="_xlnm.Print_Area" localSheetId="1">'Scient. Comp.'!$A$6:$L$52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<sst xmlns="http://schemas.openxmlformats.org/spreadsheetml/2006/main" count="291" uniqueCount="199">
  <si>
    <t>e-mail:</t>
  </si>
  <si>
    <t>Nome do Candidato:</t>
  </si>
  <si>
    <t>Item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</si>
  <si>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</si>
  <si>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</si>
  <si>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</si>
  <si>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</si>
  <si>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</si>
  <si>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</si>
  <si>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</si>
  <si>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</si>
  <si>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</si>
  <si>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C1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</si>
  <si>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</si>
  <si>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</si>
  <si>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</si>
  <si>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</si>
  <si>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</si>
  <si>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</si>
  <si>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</si>
  <si>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</si>
  <si>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</si>
  <si>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</si>
  <si>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C13</t>
  </si>
  <si>
    <t>C14</t>
  </si>
  <si>
    <t>C15</t>
  </si>
  <si>
    <t>C16</t>
  </si>
  <si>
    <t>C17</t>
  </si>
  <si>
    <t>Poster</t>
  </si>
  <si>
    <t>C18</t>
  </si>
  <si>
    <t>C19</t>
  </si>
  <si>
    <t>Sub-Total</t>
  </si>
  <si>
    <t>O5</t>
  </si>
  <si>
    <t>P1</t>
  </si>
  <si>
    <t>P2</t>
  </si>
  <si>
    <t>P3</t>
  </si>
  <si>
    <t>P4</t>
  </si>
  <si>
    <t>P5</t>
  </si>
  <si>
    <t>P6</t>
  </si>
  <si>
    <t>P7</t>
  </si>
  <si>
    <t>por ano letivo</t>
  </si>
  <si>
    <t>P8</t>
  </si>
  <si>
    <t>P9</t>
  </si>
  <si>
    <t>P10</t>
  </si>
  <si>
    <t>P11</t>
  </si>
  <si>
    <t>P12</t>
  </si>
  <si>
    <t>Total  Componente Pedagógica  = &gt;</t>
  </si>
  <si>
    <t>O1</t>
  </si>
  <si>
    <t>O2</t>
  </si>
  <si>
    <t>O3</t>
  </si>
  <si>
    <t>O4</t>
  </si>
  <si>
    <t>O6</t>
  </si>
  <si>
    <t>O7</t>
  </si>
  <si>
    <t>O8</t>
  </si>
  <si>
    <t>O9</t>
  </si>
  <si>
    <t>O10</t>
  </si>
  <si>
    <t>1) Formação certificada, realizada no âmbito do Ensino Superior, considerada relevante para a área do concurso</t>
  </si>
  <si>
    <t>Sub-total</t>
  </si>
  <si>
    <t>P13</t>
  </si>
  <si>
    <t>P14</t>
  </si>
  <si>
    <t>P15</t>
  </si>
  <si>
    <t>P16</t>
  </si>
  <si>
    <t>P17</t>
  </si>
  <si>
    <t>N/A</t>
  </si>
  <si>
    <t>C20</t>
  </si>
  <si>
    <t>h</t>
  </si>
  <si>
    <t>n.º</t>
  </si>
  <si>
    <t>APPLICATION FORM FOR THE RECRUITMENT OF A ADJUNT TEACHER</t>
  </si>
  <si>
    <t>IDENTIFICATION</t>
  </si>
  <si>
    <t>Candidate's name:</t>
  </si>
  <si>
    <t xml:space="preserve">Providing the e-mail adress implies consent to its use in future communications </t>
  </si>
  <si>
    <t>Academic Qualifications</t>
  </si>
  <si>
    <t>Education Area</t>
  </si>
  <si>
    <t>Specialisation</t>
  </si>
  <si>
    <t>Institution</t>
  </si>
  <si>
    <t>Year</t>
  </si>
  <si>
    <t>Doctorate:</t>
  </si>
  <si>
    <t>Specialist Title</t>
  </si>
  <si>
    <t>Current professional status:</t>
  </si>
  <si>
    <t>Institution:</t>
  </si>
  <si>
    <t>I. TECHINICAL-SCIENTIFIC AND PROFESSIONAL COMPONENT (Final Score weighting - 45%)</t>
  </si>
  <si>
    <t>Dimension</t>
  </si>
  <si>
    <t>Elements to be valued</t>
  </si>
  <si>
    <t>Unit</t>
  </si>
  <si>
    <t>Points</t>
  </si>
  <si>
    <t>Score validated by the Selection Board</t>
  </si>
  <si>
    <t>Reasoning for non-validation of scores provided by the candidate in his/her self-assessment</t>
  </si>
  <si>
    <t>Number or fraction of elements to score</t>
  </si>
  <si>
    <t>Candidate Score</t>
  </si>
  <si>
    <t>Score to consider</t>
  </si>
  <si>
    <t>2) Scientific production</t>
  </si>
  <si>
    <t>4) Organization and collaboration in technical-scientific Events</t>
  </si>
  <si>
    <t xml:space="preserve">5) Coordination / Editing and Review of scientific publications </t>
  </si>
  <si>
    <t>Max.: 40 points</t>
  </si>
  <si>
    <t>a) Publication of papers in a scientific journal</t>
  </si>
  <si>
    <t>i) Scientific paper in journal indexed (SCOPUS/WEB of Science)</t>
  </si>
  <si>
    <t>ii) Scientific paper in non-indexed journal</t>
  </si>
  <si>
    <t>b) Publication in Book of Abstracts of scientific meeting</t>
  </si>
  <si>
    <t>i) Scientific paper in indexed Book of Abstracts (SCOPUS/WEB of Science)</t>
  </si>
  <si>
    <t>ii)  Scientific paper in non-indexed Book of Abstracts</t>
  </si>
  <si>
    <t>c) Lecture / Oral Communication guest speaker in technical-scientific events</t>
  </si>
  <si>
    <t>i) International technical-scientific event (in English)</t>
  </si>
  <si>
    <t xml:space="preserve">ii) National technical-scientific event </t>
  </si>
  <si>
    <t>d) Poster presentation at a technical-scientific event</t>
  </si>
  <si>
    <t>i)  International technical-scientific event</t>
  </si>
  <si>
    <t>e) Scientific metric (Scopus)</t>
  </si>
  <si>
    <t>i) H index</t>
  </si>
  <si>
    <t>ii) Number of citations</t>
  </si>
  <si>
    <t>i) International Award or Distinction</t>
  </si>
  <si>
    <t>ii) National Award or Distinction</t>
  </si>
  <si>
    <t>a) Participation in Organization of technical-scientific Events or scientific committees events</t>
  </si>
  <si>
    <t>i) International technical-scientific event (In english)</t>
  </si>
  <si>
    <t>ii) National technical-scientific event</t>
  </si>
  <si>
    <t>i)  International technical-scientific event (In english)</t>
  </si>
  <si>
    <t>i) Reviewer of scientific papers submitted to indexed journals (SCOPUS/WEB of Science)</t>
  </si>
  <si>
    <t>ii) Reviewer of scientific papers submitted to non-indexed journals</t>
  </si>
  <si>
    <t>iii) Editor of indexed scientific journals (SCOPUS/WEB of Science)</t>
  </si>
  <si>
    <t>iv) Editor of non-indexed scientific journals</t>
  </si>
  <si>
    <t>Max.: 3 points</t>
  </si>
  <si>
    <t>Scientific paper</t>
  </si>
  <si>
    <t>per journal</t>
  </si>
  <si>
    <t>Tecnhical-Scientific Component in Total   = &gt;</t>
  </si>
  <si>
    <t>Max.: 2,5 points</t>
  </si>
  <si>
    <t>Event</t>
  </si>
  <si>
    <t>Max.: 0,5 points</t>
  </si>
  <si>
    <t>Max.: 4 points</t>
  </si>
  <si>
    <t>Award</t>
  </si>
  <si>
    <t>Max.: 35 points</t>
  </si>
  <si>
    <t>Chapter</t>
  </si>
  <si>
    <t>Abstract</t>
  </si>
  <si>
    <t>Max.: 5 points</t>
  </si>
  <si>
    <t>Lecture/Oral Communication</t>
  </si>
  <si>
    <t>II. PEDAGOGICAL COMPONENT  (Final Score weighting - 45%)</t>
  </si>
  <si>
    <t>1) Professional experience in teaching</t>
  </si>
  <si>
    <t>2) Curricular Units in Polytechnic Higher Education</t>
  </si>
  <si>
    <t>3) Pedagogical Coordination</t>
  </si>
  <si>
    <t>5) Thesys, dissertations end courses orientation to obtain an academic degree</t>
  </si>
  <si>
    <t>6) Participation in juries to obtain na academic degree ans specialist title</t>
  </si>
  <si>
    <t>Master's and Post Graduate Courses in the area</t>
  </si>
  <si>
    <t>Graduation Courses in the area</t>
  </si>
  <si>
    <t>Orientation/co-orientation of master and doctorate dissertations/projects /internship report (concluded)</t>
  </si>
  <si>
    <t xml:space="preserve">Member of doctorate Public Exams </t>
  </si>
  <si>
    <t xml:space="preserve">Member of Master's Public Exams Jury by invitation  </t>
  </si>
  <si>
    <t>President of Master's Public Exams Jury</t>
  </si>
  <si>
    <t xml:space="preserve">Member of specialist title atribution Jury </t>
  </si>
  <si>
    <t>Max.: 25 points</t>
  </si>
  <si>
    <t>Curricular Units / year</t>
  </si>
  <si>
    <t>Max.: 15 points</t>
  </si>
  <si>
    <t>action</t>
  </si>
  <si>
    <t>Max.: 10 points</t>
  </si>
  <si>
    <t>per thesis / project / report</t>
  </si>
  <si>
    <t>per each jury</t>
  </si>
  <si>
    <t>III. OTHER COMPONENTS (Final Score Weighting - 10%)</t>
  </si>
  <si>
    <t>2) Previous clinical or investigation experience in the area</t>
  </si>
  <si>
    <t xml:space="preserve">Department Director </t>
  </si>
  <si>
    <t>Master's coordinator</t>
  </si>
  <si>
    <t xml:space="preserve">Experience in the recruitment area </t>
  </si>
  <si>
    <t>Max: 40 points</t>
  </si>
  <si>
    <t>per semester</t>
  </si>
  <si>
    <t>Max.: 60 points</t>
  </si>
  <si>
    <t>year</t>
  </si>
  <si>
    <t>Other components total  = &gt;</t>
  </si>
  <si>
    <t xml:space="preserve">Having the degree in Biology or Health Tecnologies </t>
  </si>
  <si>
    <t>In the event of a tie, the following tiebreakers will be used successively:</t>
  </si>
  <si>
    <t>Technical-Scientific and Professional Component</t>
  </si>
  <si>
    <t>Pedagogical Component</t>
  </si>
  <si>
    <t>Other components</t>
  </si>
  <si>
    <t>Final Score</t>
  </si>
  <si>
    <t>Total Score</t>
  </si>
  <si>
    <t>Weighting factor</t>
  </si>
  <si>
    <t>Weighting score</t>
  </si>
  <si>
    <t>Per semester</t>
  </si>
  <si>
    <t>b) Session moderation in a technical-scientific event</t>
  </si>
  <si>
    <t>4) Pedagogical Extension Activities</t>
  </si>
  <si>
    <t xml:space="preserve">Per semester of teaching in higher education in the scientific areas in which the recruitment is open </t>
  </si>
  <si>
    <t xml:space="preserve">Teaching seminars or training courses in the area </t>
  </si>
  <si>
    <t>Monitoring activity of international students in mobility programs, confirmed by host Higher Education Institution</t>
  </si>
  <si>
    <t>Participation in groups or committees, as long as nominated by the competent bodies of own Higher Education Institution</t>
  </si>
  <si>
    <t>Participation in Teaching Mobility Programs, confirmed by Higher Education Institution</t>
  </si>
  <si>
    <t>Member of committees that propose the creation of new study cycles, including postgraduate courses, as well as course evaluation/review processes</t>
  </si>
  <si>
    <t>Head of postgraduate or master's course curricular units in the scientific areas in which the recruitment is open</t>
  </si>
  <si>
    <t>President, Vice-President, Director, Subdirector of organic unit/Higher Education Institution</t>
  </si>
  <si>
    <t xml:space="preserve">President of Scientific Comittee </t>
  </si>
  <si>
    <t xml:space="preserve">Post Graduate Coordinator </t>
  </si>
  <si>
    <t xml:space="preserve">International Relations Coordinator </t>
  </si>
  <si>
    <t>1) Performance of positions and functions in management bodies at higher education institutiond</t>
  </si>
  <si>
    <t>per mobility</t>
  </si>
  <si>
    <t>Master's degree in Medicine or in the area of Celular or Molecular Biology</t>
  </si>
  <si>
    <t> 3) Recognition / Distinctions, Awards and Grants from scientific institutions (public or private)</t>
  </si>
  <si>
    <t>Orientation/co-orientation of applied research projects at Bachelor level (concluded)</t>
  </si>
  <si>
    <t>per research project</t>
  </si>
  <si>
    <t>Supervision and guidance of Clinical training and Curricular Internships in the contest area</t>
  </si>
  <si>
    <t>Holders of curricular units of the Degree course in the area of the contest</t>
  </si>
  <si>
    <t>President of management  bodies (School Council, Tecnhnical-Scientific Council, Pedagogical Council)</t>
  </si>
  <si>
    <t>Vice-president and secretary of management bodies (School Council, Tecnhnical-Scientific Council, Pedagogical Council)</t>
  </si>
  <si>
    <t>Members of management bodies (School Council, Tecnhical-Scientific Council, Pedagogical Council, General Council, Management Council)</t>
  </si>
  <si>
    <t>2.     Having completed a Doctor's degree longer ago</t>
  </si>
  <si>
    <t>3.      Having completed the specialist title longer ago</t>
  </si>
  <si>
    <r>
      <t>1.</t>
    </r>
    <r>
      <rPr>
        <sz val="12"/>
        <color indexed="8"/>
        <rFont val="Calibri"/>
        <family val="2"/>
        <scheme val="minor"/>
      </rPr>
      <t>   Having teaching experience in Health Technologies in the area</t>
    </r>
    <r>
      <rPr>
        <sz val="12"/>
        <color rgb="FF000000"/>
        <rFont val="Calibri"/>
        <family val="2"/>
        <scheme val="minor"/>
      </rPr>
      <t xml:space="preserve"> longer ago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</si>
</sst>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%&quot;)&quot;"/>
  </numFmts>
  <fonts count="2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Calibri"/>
      <family val="2"/>
    </font>
    <font>
      <sz val="12"/>
      <color rgb="FF000000"/>
      <name val="Calibri"/>
      <family val="2"/>
    </font>
    <font>
      <sz val="11"/>
      <color rgb="FF000000"/>
      <name val="Calibri"/>
      <family val="2"/>
    </font>
    <font>
      <u val="single"/>
      <sz val="11"/>
      <color rgb="FF0000FF"/>
      <name val="Calibri"/>
      <family val="2"/>
    </font>
    <font>
      <sz val="8"/>
      <name val="Calibri"/>
      <family val="2"/>
    </font>
    <font>
      <b/>
      <i/>
      <sz val="11"/>
      <color rgb="FF000000"/>
      <name val="Arial Narrow"/>
      <family val="2"/>
    </font>
    <font>
      <b/>
      <sz val="11"/>
      <color rgb="FF000000"/>
      <name val="Calibri"/>
      <family val="2"/>
    </font>
    <font>
      <sz val="11"/>
      <name val="Calibri"/>
      <family val="2"/>
    </font>
    <font>
      <sz val="9"/>
      <name val="Calibri"/>
      <family val="2"/>
    </font>
    <font>
      <sz val="10"/>
      <color rgb="FF000000"/>
      <name val="Calibri"/>
      <family val="2"/>
    </font>
    <font>
      <b/>
      <sz val="11"/>
      <name val="Calibri"/>
      <family val="2"/>
    </font>
    <font>
      <sz val="12"/>
      <color theme="1"/>
      <name val="Calibri"/>
      <family val="2"/>
      <scheme val="minor"/>
    </font>
    <font>
      <b/>
      <sz val="12"/>
      <color rgb="FF000000"/>
      <name val="Calibri"/>
      <family val="2"/>
    </font>
    <font>
      <b/>
      <i/>
      <sz val="11"/>
      <name val="Arial Narrow"/>
      <family val="2"/>
    </font>
    <font>
      <b/>
      <sz val="12"/>
      <color theme="1"/>
      <name val="Calibri (corpo)"/>
      <family val="2"/>
    </font>
    <font>
      <sz val="11"/>
      <color theme="1"/>
      <name val="Calibri (corpo)"/>
      <family val="2"/>
    </font>
    <font>
      <sz val="9"/>
      <color theme="1"/>
      <name val="Calibri (corpo)"/>
      <family val="2"/>
    </font>
    <font>
      <b/>
      <sz val="11"/>
      <color theme="1"/>
      <name val="Calibri (corpo)"/>
      <family val="2"/>
    </font>
    <font>
      <b/>
      <sz val="14"/>
      <color theme="1"/>
      <name val="Calibri (corpo)"/>
      <family val="2"/>
    </font>
    <font>
      <b/>
      <sz val="9"/>
      <color theme="1"/>
      <name val="Calibri (corpo)"/>
      <family val="2"/>
    </font>
    <font>
      <b/>
      <sz val="10"/>
      <color theme="1"/>
      <name val="Calibri (corpo)"/>
      <family val="2"/>
    </font>
    <font>
      <sz val="10"/>
      <color theme="1"/>
      <name val="Calibri (corpo)"/>
      <family val="2"/>
    </font>
    <font>
      <i/>
      <sz val="10"/>
      <color theme="1"/>
      <name val="Calibri (corpo)"/>
      <family val="2"/>
    </font>
    <font>
      <b/>
      <i/>
      <sz val="10"/>
      <color theme="1"/>
      <name val="Calibri (corpo)"/>
      <family val="2"/>
    </font>
    <font>
      <sz val="12"/>
      <color rgb="FF000000"/>
      <name val="Calibri"/>
      <family val="2"/>
      <scheme val="minor"/>
    </font>
    <font>
      <sz val="12"/>
      <color indexed="8"/>
      <name val="Calibri"/>
      <family val="2"/>
      <scheme val="minor"/>
    </font>
    <font>
      <sz val="12"/>
      <name val="Calibri"/>
      <family val="2"/>
      <scheme val="minor"/>
    </font>
  </fonts>
  <fills count="17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2F2F2"/>
        <bgColor indexed="64"/>
      </patternFill>
    </fill>
  </fills>
  <borders count="44">
    <border>
      <left/>
      <right/>
      <top/>
      <bottom/>
      <diagonal/>
    </border>
    <border>
      <left/>
      <right/>
      <top style="thin">
        <color rgb="FF000000"/>
      </top>
      <bottom style="thin"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ck">
        <color rgb="FF000000"/>
      </left>
      <right style="thick">
        <color rgb="FF000000"/>
      </right>
      <top style="thick">
        <color rgb="FF000000"/>
      </top>
      <bottom style="thin">
        <color rgb="FF000000"/>
      </bottom>
    </border>
    <border>
      <left style="thick">
        <color rgb="FF000000"/>
      </left>
      <right style="thick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medium">
        <color rgb="FF000000"/>
      </bottom>
    </border>
    <border>
      <left style="thick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n">
        <color rgb="FF000000"/>
      </right>
      <top style="thick">
        <color rgb="FF000000"/>
      </top>
      <bottom style="thick">
        <color rgb="FF000000"/>
      </bottom>
    </border>
    <border>
      <left style="medium"/>
      <right style="medium"/>
      <top style="medium"/>
      <bottom style="medium"/>
    </border>
    <border>
      <left style="thick">
        <color rgb="FF000000"/>
      </left>
      <right/>
      <top/>
      <bottom style="thick">
        <color rgb="FF000000"/>
      </bottom>
    </border>
    <border>
      <left style="thin">
        <color rgb="FF000000"/>
      </left>
      <right style="thick">
        <color rgb="FF000000"/>
      </right>
      <top/>
      <bottom style="thick">
        <color rgb="FF000000"/>
      </bottom>
    </border>
    <border>
      <left/>
      <right/>
      <top/>
      <bottom style="medium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thick">
        <color rgb="FF000000"/>
      </right>
      <top/>
      <bottom/>
    </border>
    <border>
      <left style="thin"/>
      <right style="thin"/>
      <top style="medium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/>
      <right style="thin">
        <color rgb="FF000000"/>
      </right>
      <top/>
      <bottom style="thick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4">
    <xf numFmtId="0" fontId="0" fillId="0" borderId="0" xfId="0"/>
    <xf numFmtId="0" fontId="2" fillId="0" borderId="0" xfId="0" applyFont="1" applyAlignment="1">
      <alignment vertical="center" wrapText="1"/>
    </xf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0" fontId="0" fillId="0" borderId="2" xfId="0" applyBorder="1" applyProtection="1">
      <protection locked="0"/>
    </xf>
    <xf numFmtId="0" fontId="5" fillId="0" borderId="2" xfId="0" applyFont="1" applyBorder="1" applyProtection="1">
      <protection locked="0"/>
    </xf>
    <xf numFmtId="0" fontId="0" fillId="2" borderId="0" xfId="0" applyFill="1"/>
    <xf numFmtId="0" fontId="0" fillId="0" borderId="0" xfId="0" applyAlignment="1">
      <alignment horizontal="left" vertical="top" wrapText="1"/>
    </xf>
    <xf numFmtId="0" fontId="3" fillId="0" borderId="0" xfId="0" applyFont="1" applyAlignment="1">
      <alignment vertical="center"/>
    </xf>
    <xf numFmtId="0" fontId="14" fillId="3" borderId="3" xfId="0" applyFont="1" applyFill="1" applyBorder="1" applyAlignment="1">
      <alignment horizontal="center" vertical="center" wrapText="1"/>
    </xf>
    <xf numFmtId="0" fontId="14" fillId="3" borderId="4" xfId="0" applyFont="1" applyFill="1" applyBorder="1" applyAlignment="1">
      <alignment horizontal="center" vertical="center" wrapText="1"/>
    </xf>
    <xf numFmtId="0" fontId="14" fillId="3" borderId="5" xfId="0" applyFont="1" applyFill="1" applyBorder="1" applyAlignment="1">
      <alignment horizontal="center" vertical="center" wrapText="1"/>
    </xf>
    <xf numFmtId="0" fontId="14" fillId="0" borderId="3" xfId="0" applyFont="1" applyBorder="1"/>
    <xf numFmtId="2" fontId="3" fillId="0" borderId="3" xfId="0" applyNumberFormat="1" applyFont="1" applyBorder="1" applyAlignment="1">
      <alignment horizontal="center" vertical="center"/>
    </xf>
    <xf numFmtId="2" fontId="3" fillId="0" borderId="4" xfId="0" applyNumberFormat="1" applyFont="1" applyBorder="1" applyAlignment="1">
      <alignment horizontal="center" vertical="center"/>
    </xf>
    <xf numFmtId="2" fontId="3" fillId="0" borderId="6" xfId="0" applyNumberFormat="1" applyFont="1" applyBorder="1" applyAlignment="1">
      <alignment horizontal="center" vertical="center"/>
    </xf>
    <xf numFmtId="0" fontId="14" fillId="0" borderId="7" xfId="0" applyFont="1" applyBorder="1"/>
    <xf numFmtId="2" fontId="14" fillId="0" borderId="8" xfId="0" applyNumberFormat="1" applyFont="1" applyBorder="1" applyAlignment="1">
      <alignment horizontal="center" vertical="center"/>
    </xf>
    <xf numFmtId="0" fontId="14" fillId="3" borderId="8" xfId="0" applyFont="1" applyFill="1" applyBorder="1" applyAlignment="1">
      <alignment vertical="center"/>
    </xf>
    <xf numFmtId="0" fontId="14" fillId="3" borderId="9" xfId="0" applyFont="1" applyFill="1" applyBorder="1" applyAlignment="1">
      <alignment vertical="center"/>
    </xf>
    <xf numFmtId="2" fontId="2" fillId="0" borderId="10" xfId="0" applyNumberFormat="1" applyFont="1" applyBorder="1" applyAlignment="1">
      <alignment horizontal="center" vertical="center"/>
    </xf>
    <xf numFmtId="0" fontId="13" fillId="0" borderId="0" xfId="0" applyFont="1" applyAlignment="1">
      <alignment horizontal="justify" vertical="center"/>
    </xf>
    <xf numFmtId="0" fontId="11" fillId="0" borderId="0" xfId="0" applyFont="1"/>
    <xf numFmtId="0" fontId="12" fillId="0" borderId="0" xfId="0" applyFont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wrapText="1"/>
    </xf>
    <xf numFmtId="0" fontId="0" fillId="0" borderId="1" xfId="0" applyBorder="1"/>
    <xf numFmtId="0" fontId="0" fillId="0" borderId="0" xfId="0" applyAlignment="1">
      <alignment horizontal="right"/>
    </xf>
    <xf numFmtId="0" fontId="8" fillId="0" borderId="0" xfId="0" applyFont="1" applyAlignment="1">
      <alignment horizontal="right"/>
    </xf>
    <xf numFmtId="0" fontId="0" fillId="0" borderId="3" xfId="0" applyBorder="1" applyProtection="1">
      <protection locked="0"/>
    </xf>
    <xf numFmtId="0" fontId="2" fillId="0" borderId="0" xfId="0" applyFont="1" applyAlignment="1">
      <alignment horizontal="center" vertical="center" wrapText="1"/>
    </xf>
    <xf numFmtId="0" fontId="17" fillId="0" borderId="0" xfId="0" applyFont="1" applyAlignment="1">
      <alignment vertical="center"/>
    </xf>
    <xf numFmtId="0" fontId="17" fillId="0" borderId="0" xfId="0" applyFont="1" applyAlignment="1">
      <alignment vertical="center" wrapText="1"/>
    </xf>
    <xf numFmtId="0" fontId="19" fillId="0" borderId="0" xfId="0" applyFont="1" applyAlignment="1">
      <alignment vertical="center" wrapText="1"/>
    </xf>
    <xf numFmtId="0" fontId="17" fillId="0" borderId="0" xfId="0" applyFont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2" fontId="17" fillId="0" borderId="0" xfId="0" applyNumberFormat="1" applyFont="1" applyAlignment="1">
      <alignment horizontal="center" vertical="center" wrapText="1"/>
    </xf>
    <xf numFmtId="0" fontId="20" fillId="0" borderId="0" xfId="0" applyFont="1" applyAlignment="1">
      <alignment vertical="center"/>
    </xf>
    <xf numFmtId="164" fontId="20" fillId="0" borderId="0" xfId="0" applyNumberFormat="1" applyFont="1" applyAlignment="1">
      <alignment horizontal="left" vertical="center" wrapText="1"/>
    </xf>
    <xf numFmtId="2" fontId="21" fillId="0" borderId="0" xfId="0" applyNumberFormat="1" applyFont="1" applyAlignment="1">
      <alignment vertical="center" wrapText="1"/>
    </xf>
    <xf numFmtId="0" fontId="21" fillId="0" borderId="0" xfId="0" applyFont="1" applyAlignment="1">
      <alignment vertical="center" wrapText="1"/>
    </xf>
    <xf numFmtId="0" fontId="20" fillId="0" borderId="0" xfId="0" applyFont="1" applyAlignment="1">
      <alignment horizontal="right" vertical="center"/>
    </xf>
    <xf numFmtId="0" fontId="17" fillId="0" borderId="0" xfId="0" applyFont="1" applyAlignment="1">
      <alignment horizontal="right" vertical="center"/>
    </xf>
    <xf numFmtId="0" fontId="22" fillId="4" borderId="11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9" fillId="4" borderId="11" xfId="0" applyFont="1" applyFill="1" applyBorder="1" applyAlignment="1">
      <alignment horizontal="center" vertical="center" wrapText="1"/>
    </xf>
    <xf numFmtId="0" fontId="19" fillId="5" borderId="11" xfId="0" applyFont="1" applyFill="1" applyBorder="1" applyAlignment="1">
      <alignment horizontal="center" vertical="center" wrapText="1"/>
    </xf>
    <xf numFmtId="0" fontId="19" fillId="4" borderId="12" xfId="0" applyFont="1" applyFill="1" applyBorder="1" applyAlignment="1">
      <alignment horizontal="center" vertical="center" wrapText="1"/>
    </xf>
    <xf numFmtId="0" fontId="17" fillId="0" borderId="0" xfId="0" applyFont="1"/>
    <xf numFmtId="0" fontId="23" fillId="6" borderId="11" xfId="0" applyFont="1" applyFill="1" applyBorder="1" applyAlignment="1">
      <alignment horizontal="center" vertical="center" wrapText="1"/>
    </xf>
    <xf numFmtId="0" fontId="23" fillId="6" borderId="11" xfId="0" applyFont="1" applyFill="1" applyBorder="1" applyAlignment="1" applyProtection="1">
      <alignment horizontal="center" vertical="center" wrapText="1"/>
      <protection locked="0"/>
    </xf>
    <xf numFmtId="2" fontId="17" fillId="6" borderId="11" xfId="0" applyNumberFormat="1" applyFont="1" applyFill="1" applyBorder="1" applyAlignment="1">
      <alignment vertical="center" wrapText="1"/>
    </xf>
    <xf numFmtId="0" fontId="17" fillId="6" borderId="12" xfId="0" applyFont="1" applyFill="1" applyBorder="1" applyAlignment="1">
      <alignment horizontal="center" vertical="center" wrapText="1"/>
    </xf>
    <xf numFmtId="0" fontId="23" fillId="7" borderId="11" xfId="0" applyFont="1" applyFill="1" applyBorder="1" applyAlignment="1">
      <alignment horizontal="center" vertical="center" wrapText="1"/>
    </xf>
    <xf numFmtId="2" fontId="17" fillId="7" borderId="11" xfId="0" applyNumberFormat="1" applyFont="1" applyFill="1" applyBorder="1" applyAlignment="1">
      <alignment vertical="center" wrapText="1"/>
    </xf>
    <xf numFmtId="0" fontId="17" fillId="7" borderId="12" xfId="0" applyFont="1" applyFill="1" applyBorder="1" applyAlignment="1">
      <alignment horizontal="center" vertical="center" wrapText="1"/>
    </xf>
    <xf numFmtId="0" fontId="17" fillId="6" borderId="11" xfId="0" applyFont="1" applyFill="1" applyBorder="1" applyAlignment="1">
      <alignment vertical="center" wrapText="1"/>
    </xf>
    <xf numFmtId="0" fontId="22" fillId="8" borderId="11" xfId="0" applyFont="1" applyFill="1" applyBorder="1" applyAlignment="1">
      <alignment vertical="center" wrapText="1"/>
    </xf>
    <xf numFmtId="2" fontId="19" fillId="8" borderId="11" xfId="0" applyNumberFormat="1" applyFont="1" applyFill="1" applyBorder="1" applyAlignment="1">
      <alignment vertical="center" wrapText="1"/>
    </xf>
    <xf numFmtId="0" fontId="19" fillId="8" borderId="12" xfId="0" applyFont="1" applyFill="1" applyBorder="1" applyAlignment="1">
      <alignment horizontal="center" vertical="center" wrapText="1"/>
    </xf>
    <xf numFmtId="0" fontId="22" fillId="9" borderId="11" xfId="0" applyFont="1" applyFill="1" applyBorder="1" applyAlignment="1">
      <alignment vertical="center" wrapText="1"/>
    </xf>
    <xf numFmtId="2" fontId="19" fillId="9" borderId="11" xfId="0" applyNumberFormat="1" applyFont="1" applyFill="1" applyBorder="1" applyAlignment="1">
      <alignment vertical="center" wrapText="1"/>
    </xf>
    <xf numFmtId="0" fontId="17" fillId="9" borderId="12" xfId="0" applyFont="1" applyFill="1" applyBorder="1" applyAlignment="1">
      <alignment horizontal="center" vertical="center" wrapText="1"/>
    </xf>
    <xf numFmtId="0" fontId="17" fillId="8" borderId="12" xfId="0" applyFont="1" applyFill="1" applyBorder="1" applyAlignment="1">
      <alignment horizontal="center" vertical="center" wrapText="1"/>
    </xf>
    <xf numFmtId="0" fontId="22" fillId="3" borderId="13" xfId="0" applyFont="1" applyFill="1" applyBorder="1" applyAlignment="1">
      <alignment vertical="center" wrapText="1"/>
    </xf>
    <xf numFmtId="2" fontId="19" fillId="3" borderId="13" xfId="0" applyNumberFormat="1" applyFont="1" applyFill="1" applyBorder="1" applyAlignment="1">
      <alignment vertical="center" wrapText="1"/>
    </xf>
    <xf numFmtId="0" fontId="17" fillId="3" borderId="14" xfId="0" applyFont="1" applyFill="1" applyBorder="1" applyAlignment="1">
      <alignment horizontal="center" vertical="center" wrapText="1"/>
    </xf>
    <xf numFmtId="2" fontId="17" fillId="0" borderId="0" xfId="0" applyNumberFormat="1" applyFont="1" applyAlignment="1">
      <alignment vertical="center" wrapText="1"/>
    </xf>
    <xf numFmtId="0" fontId="17" fillId="2" borderId="0" xfId="0" applyFont="1" applyFill="1" applyAlignment="1">
      <alignment vertical="center"/>
    </xf>
    <xf numFmtId="0" fontId="16" fillId="0" borderId="0" xfId="0" applyFont="1" applyAlignment="1">
      <alignment horizontal="right" vertical="center" wrapText="1"/>
    </xf>
    <xf numFmtId="0" fontId="19" fillId="0" borderId="15" xfId="0" applyFont="1" applyBorder="1" applyAlignment="1">
      <alignment horizontal="center" vertical="center"/>
    </xf>
    <xf numFmtId="2" fontId="19" fillId="0" borderId="16" xfId="0" applyNumberFormat="1" applyFont="1" applyBorder="1" applyAlignment="1">
      <alignment horizontal="right" vertical="center"/>
    </xf>
    <xf numFmtId="2" fontId="19" fillId="7" borderId="16" xfId="0" applyNumberFormat="1" applyFont="1" applyFill="1" applyBorder="1" applyAlignment="1">
      <alignment horizontal="right" vertical="center"/>
    </xf>
    <xf numFmtId="2" fontId="17" fillId="0" borderId="0" xfId="0" applyNumberFormat="1" applyFont="1" applyAlignment="1">
      <alignment vertical="center"/>
    </xf>
    <xf numFmtId="49" fontId="20" fillId="0" borderId="0" xfId="0" applyNumberFormat="1" applyFont="1" applyAlignment="1">
      <alignment vertical="center"/>
    </xf>
    <xf numFmtId="0" fontId="22" fillId="5" borderId="11" xfId="0" applyFont="1" applyFill="1" applyBorder="1" applyAlignment="1">
      <alignment horizontal="center" vertical="center" wrapText="1"/>
    </xf>
    <xf numFmtId="0" fontId="22" fillId="4" borderId="12" xfId="0" applyFont="1" applyFill="1" applyBorder="1" applyAlignment="1">
      <alignment horizontal="center" vertical="center" wrapText="1"/>
    </xf>
    <xf numFmtId="0" fontId="17" fillId="6" borderId="11" xfId="0" applyFont="1" applyFill="1" applyBorder="1" applyAlignment="1">
      <alignment horizontal="center"/>
    </xf>
    <xf numFmtId="0" fontId="17" fillId="6" borderId="11" xfId="0" applyFont="1" applyFill="1" applyBorder="1"/>
    <xf numFmtId="0" fontId="17" fillId="6" borderId="12" xfId="0" applyFont="1" applyFill="1" applyBorder="1"/>
    <xf numFmtId="0" fontId="17" fillId="6" borderId="11" xfId="0" applyFont="1" applyFill="1" applyBorder="1" applyAlignment="1" applyProtection="1">
      <alignment horizontal="center"/>
      <protection locked="0"/>
    </xf>
    <xf numFmtId="0" fontId="17" fillId="7" borderId="11" xfId="0" applyFont="1" applyFill="1" applyBorder="1" applyAlignment="1">
      <alignment horizontal="center"/>
    </xf>
    <xf numFmtId="0" fontId="17" fillId="7" borderId="11" xfId="0" applyFont="1" applyFill="1" applyBorder="1"/>
    <xf numFmtId="0" fontId="17" fillId="7" borderId="12" xfId="0" applyFont="1" applyFill="1" applyBorder="1"/>
    <xf numFmtId="0" fontId="24" fillId="7" borderId="11" xfId="0" applyFont="1" applyFill="1" applyBorder="1" applyAlignment="1">
      <alignment horizontal="center" vertical="center"/>
    </xf>
    <xf numFmtId="0" fontId="24" fillId="7" borderId="12" xfId="0" applyFont="1" applyFill="1" applyBorder="1" applyAlignment="1">
      <alignment vertical="center"/>
    </xf>
    <xf numFmtId="0" fontId="17" fillId="7" borderId="13" xfId="0" applyFont="1" applyFill="1" applyBorder="1"/>
    <xf numFmtId="0" fontId="17" fillId="7" borderId="14" xfId="0" applyFont="1" applyFill="1" applyBorder="1"/>
    <xf numFmtId="2" fontId="19" fillId="0" borderId="17" xfId="0" applyNumberFormat="1" applyFont="1" applyBorder="1" applyAlignment="1">
      <alignment horizontal="right" vertical="center"/>
    </xf>
    <xf numFmtId="2" fontId="19" fillId="7" borderId="17" xfId="0" applyNumberFormat="1" applyFont="1" applyFill="1" applyBorder="1" applyAlignment="1">
      <alignment horizontal="right" vertical="center"/>
    </xf>
    <xf numFmtId="0" fontId="22" fillId="10" borderId="11" xfId="0" applyFont="1" applyFill="1" applyBorder="1" applyAlignment="1">
      <alignment horizontal="center" vertical="center" wrapText="1"/>
    </xf>
    <xf numFmtId="0" fontId="19" fillId="5" borderId="11" xfId="0" applyFont="1" applyFill="1" applyBorder="1" applyAlignment="1">
      <alignment horizontal="center" vertical="top" wrapText="1"/>
    </xf>
    <xf numFmtId="0" fontId="22" fillId="10" borderId="12" xfId="0" applyFont="1" applyFill="1" applyBorder="1" applyAlignment="1">
      <alignment horizontal="center" vertical="center" wrapText="1"/>
    </xf>
    <xf numFmtId="0" fontId="23" fillId="11" borderId="11" xfId="0" applyFont="1" applyFill="1" applyBorder="1" applyAlignment="1">
      <alignment horizontal="center" vertical="center" wrapText="1"/>
    </xf>
    <xf numFmtId="0" fontId="23" fillId="6" borderId="12" xfId="0" applyFont="1" applyFill="1" applyBorder="1" applyAlignment="1">
      <alignment horizontal="center" vertical="center"/>
    </xf>
    <xf numFmtId="0" fontId="23" fillId="11" borderId="11" xfId="0" applyFont="1" applyFill="1" applyBorder="1" applyAlignment="1" applyProtection="1">
      <alignment horizontal="center" vertical="center" wrapText="1"/>
      <protection locked="0"/>
    </xf>
    <xf numFmtId="2" fontId="19" fillId="12" borderId="11" xfId="0" applyNumberFormat="1" applyFont="1" applyFill="1" applyBorder="1" applyAlignment="1">
      <alignment vertical="center" wrapText="1"/>
    </xf>
    <xf numFmtId="0" fontId="23" fillId="12" borderId="12" xfId="0" applyFont="1" applyFill="1" applyBorder="1" applyAlignment="1">
      <alignment horizontal="center" vertical="center"/>
    </xf>
    <xf numFmtId="1" fontId="23" fillId="13" borderId="11" xfId="0" applyNumberFormat="1" applyFont="1" applyFill="1" applyBorder="1" applyAlignment="1">
      <alignment horizontal="center" vertical="center" wrapText="1"/>
    </xf>
    <xf numFmtId="2" fontId="17" fillId="7" borderId="11" xfId="0" applyNumberFormat="1" applyFont="1" applyFill="1" applyBorder="1"/>
    <xf numFmtId="0" fontId="23" fillId="7" borderId="12" xfId="0" applyFont="1" applyFill="1" applyBorder="1" applyAlignment="1">
      <alignment horizontal="center" vertical="center"/>
    </xf>
    <xf numFmtId="1" fontId="23" fillId="11" borderId="11" xfId="0" applyNumberFormat="1" applyFont="1" applyFill="1" applyBorder="1" applyAlignment="1">
      <alignment horizontal="center" vertical="center" wrapText="1"/>
    </xf>
    <xf numFmtId="0" fontId="23" fillId="8" borderId="12" xfId="0" applyFont="1" applyFill="1" applyBorder="1" applyAlignment="1">
      <alignment horizontal="center" vertical="center"/>
    </xf>
    <xf numFmtId="0" fontId="23" fillId="7" borderId="13" xfId="0" applyFont="1" applyFill="1" applyBorder="1" applyAlignment="1">
      <alignment horizontal="center" vertical="top" wrapText="1"/>
    </xf>
    <xf numFmtId="2" fontId="17" fillId="13" borderId="13" xfId="0" applyNumberFormat="1" applyFont="1" applyFill="1" applyBorder="1"/>
    <xf numFmtId="0" fontId="23" fillId="7" borderId="14" xfId="0" applyFont="1" applyFill="1" applyBorder="1"/>
    <xf numFmtId="0" fontId="19" fillId="0" borderId="18" xfId="0" applyFont="1" applyBorder="1" applyAlignment="1">
      <alignment horizontal="center"/>
    </xf>
    <xf numFmtId="2" fontId="19" fillId="14" borderId="19" xfId="0" applyNumberFormat="1" applyFont="1" applyFill="1" applyBorder="1" applyAlignment="1">
      <alignment vertical="center" wrapText="1"/>
    </xf>
    <xf numFmtId="2" fontId="17" fillId="0" borderId="0" xfId="0" applyNumberFormat="1" applyFont="1"/>
    <xf numFmtId="0" fontId="17" fillId="0" borderId="0" xfId="0" applyFont="1" applyAlignment="1">
      <alignment vertical="center"/>
    </xf>
    <xf numFmtId="0" fontId="18" fillId="0" borderId="20" xfId="0" applyFont="1" applyBorder="1" applyAlignment="1">
      <alignment horizontal="left" vertical="center" wrapText="1"/>
    </xf>
    <xf numFmtId="0" fontId="17" fillId="0" borderId="20" xfId="0" applyFont="1" applyBorder="1" applyAlignment="1">
      <alignment vertical="center"/>
    </xf>
    <xf numFmtId="0" fontId="17" fillId="0" borderId="0" xfId="0" applyFont="1"/>
    <xf numFmtId="0" fontId="2" fillId="0" borderId="0" xfId="0" applyFont="1" applyAlignment="1">
      <alignment horizontal="center" vertical="center" wrapText="1"/>
    </xf>
    <xf numFmtId="0" fontId="0" fillId="0" borderId="0" xfId="0"/>
    <xf numFmtId="0" fontId="6" fillId="0" borderId="21" xfId="0" applyFont="1" applyBorder="1" applyAlignment="1">
      <alignment horizontal="center" vertical="top" wrapText="1"/>
    </xf>
    <xf numFmtId="0" fontId="4" fillId="0" borderId="22" xfId="0" applyFont="1" applyBorder="1" applyAlignment="1" applyProtection="1">
      <alignment horizontal="left"/>
      <protection locked="0"/>
    </xf>
    <xf numFmtId="0" fontId="16" fillId="0" borderId="0" xfId="0" applyFont="1" applyAlignment="1">
      <alignment horizontal="center" vertical="center" wrapText="1"/>
    </xf>
    <xf numFmtId="0" fontId="17" fillId="0" borderId="0" xfId="0" applyFont="1" applyAlignment="1">
      <alignment vertical="center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vertical="center"/>
    </xf>
    <xf numFmtId="0" fontId="22" fillId="4" borderId="23" xfId="0" applyFont="1" applyFill="1" applyBorder="1" applyAlignment="1">
      <alignment horizontal="center" vertical="center" wrapText="1"/>
    </xf>
    <xf numFmtId="0" fontId="22" fillId="4" borderId="24" xfId="0" applyFont="1" applyFill="1" applyBorder="1" applyAlignment="1">
      <alignment horizontal="center" vertical="center" wrapText="1"/>
    </xf>
    <xf numFmtId="0" fontId="22" fillId="4" borderId="25" xfId="0" applyFont="1" applyFill="1" applyBorder="1" applyAlignment="1">
      <alignment horizontal="center" vertical="center" wrapText="1"/>
    </xf>
    <xf numFmtId="0" fontId="22" fillId="4" borderId="26" xfId="0" applyFont="1" applyFill="1" applyBorder="1" applyAlignment="1">
      <alignment horizontal="center" vertical="center" wrapText="1"/>
    </xf>
    <xf numFmtId="0" fontId="22" fillId="4" borderId="27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right" vertical="center" wrapText="1"/>
    </xf>
    <xf numFmtId="0" fontId="16" fillId="0" borderId="28" xfId="0" applyFont="1" applyBorder="1" applyAlignment="1">
      <alignment horizontal="right" vertical="center" wrapText="1"/>
    </xf>
    <xf numFmtId="0" fontId="22" fillId="10" borderId="29" xfId="0" applyFont="1" applyFill="1" applyBorder="1" applyAlignment="1">
      <alignment horizontal="center" vertical="center" wrapText="1"/>
    </xf>
    <xf numFmtId="0" fontId="10" fillId="0" borderId="20" xfId="0" applyFont="1" applyBorder="1" applyAlignment="1">
      <alignment horizontal="left" vertical="center" wrapText="1"/>
    </xf>
    <xf numFmtId="0" fontId="9" fillId="0" borderId="20" xfId="0" applyFont="1" applyBorder="1"/>
    <xf numFmtId="0" fontId="7" fillId="10" borderId="3" xfId="0" applyFont="1" applyFill="1" applyBorder="1" applyAlignment="1" applyProtection="1">
      <alignment horizontal="center" vertical="center" wrapText="1"/>
      <protection hidden="1"/>
    </xf>
    <xf numFmtId="0" fontId="7" fillId="10" borderId="3" xfId="0" applyFont="1" applyFill="1" applyBorder="1" applyAlignment="1" applyProtection="1">
      <alignment horizontal="right"/>
      <protection hidden="1"/>
    </xf>
    <xf numFmtId="0" fontId="0" fillId="0" borderId="0" xfId="0" applyProtection="1">
      <protection hidden="1"/>
    </xf>
    <xf numFmtId="0" fontId="15" fillId="10" borderId="3" xfId="0" applyFont="1" applyFill="1" applyBorder="1" applyAlignment="1" applyProtection="1">
      <alignment horizontal="right"/>
      <protection hidden="1"/>
    </xf>
    <xf numFmtId="0" fontId="7" fillId="10" borderId="3" xfId="0" applyFont="1" applyFill="1" applyBorder="1" applyAlignment="1" applyProtection="1">
      <alignment horizontal="center" vertical="center"/>
      <protection hidden="1"/>
    </xf>
    <xf numFmtId="0" fontId="19" fillId="0" borderId="0" xfId="0" applyFont="1" applyAlignment="1">
      <alignment horizontal="left" vertical="center" wrapText="1"/>
    </xf>
    <xf numFmtId="0" fontId="20" fillId="0" borderId="0" xfId="0" applyFont="1" applyAlignment="1" applyProtection="1">
      <alignment vertical="center"/>
      <protection hidden="1"/>
    </xf>
    <xf numFmtId="2" fontId="21" fillId="0" borderId="0" xfId="0" applyNumberFormat="1" applyFont="1" applyAlignment="1" applyProtection="1">
      <alignment vertical="center" wrapText="1"/>
      <protection hidden="1"/>
    </xf>
    <xf numFmtId="0" fontId="21" fillId="0" borderId="0" xfId="0" applyFont="1" applyAlignment="1" applyProtection="1">
      <alignment vertical="center" wrapText="1"/>
      <protection hidden="1"/>
    </xf>
    <xf numFmtId="0" fontId="17" fillId="0" borderId="0" xfId="0" applyFont="1" applyAlignment="1" applyProtection="1">
      <alignment vertical="center"/>
      <protection hidden="1"/>
    </xf>
    <xf numFmtId="0" fontId="17" fillId="0" borderId="0" xfId="0" applyFont="1" applyAlignment="1" applyProtection="1">
      <alignment vertical="center" wrapText="1"/>
      <protection hidden="1"/>
    </xf>
    <xf numFmtId="0" fontId="22" fillId="15" borderId="30" xfId="0" applyFont="1" applyFill="1" applyBorder="1" applyAlignment="1" applyProtection="1">
      <alignment horizontal="center" vertical="center" wrapText="1"/>
      <protection hidden="1"/>
    </xf>
    <xf numFmtId="0" fontId="22" fillId="15" borderId="31" xfId="0" applyFont="1" applyFill="1" applyBorder="1" applyAlignment="1" applyProtection="1">
      <alignment horizontal="center" vertical="center" wrapText="1"/>
      <protection hidden="1"/>
    </xf>
    <xf numFmtId="0" fontId="22" fillId="15" borderId="32" xfId="0" applyFont="1" applyFill="1" applyBorder="1" applyAlignment="1" applyProtection="1">
      <alignment horizontal="center" vertical="center" wrapText="1"/>
      <protection hidden="1"/>
    </xf>
    <xf numFmtId="0" fontId="22" fillId="15" borderId="33" xfId="0" applyFont="1" applyFill="1" applyBorder="1" applyAlignment="1" applyProtection="1">
      <alignment horizontal="center" vertical="center" wrapText="1"/>
      <protection hidden="1"/>
    </xf>
    <xf numFmtId="0" fontId="22" fillId="15" borderId="34" xfId="0" applyFont="1" applyFill="1" applyBorder="1" applyAlignment="1" applyProtection="1">
      <alignment horizontal="center" vertical="center" wrapText="1"/>
      <protection hidden="1"/>
    </xf>
    <xf numFmtId="0" fontId="22" fillId="15" borderId="11" xfId="0" applyFont="1" applyFill="1" applyBorder="1" applyAlignment="1" applyProtection="1">
      <alignment horizontal="center" vertical="center" wrapText="1"/>
      <protection hidden="1"/>
    </xf>
    <xf numFmtId="0" fontId="22" fillId="15" borderId="35" xfId="0" applyFont="1" applyFill="1" applyBorder="1" applyAlignment="1" applyProtection="1">
      <alignment horizontal="center" vertical="center" wrapText="1"/>
      <protection hidden="1"/>
    </xf>
    <xf numFmtId="0" fontId="22" fillId="15" borderId="36" xfId="0" applyFont="1" applyFill="1" applyBorder="1" applyAlignment="1" applyProtection="1">
      <alignment horizontal="center" vertical="center" wrapText="1"/>
      <protection hidden="1"/>
    </xf>
    <xf numFmtId="0" fontId="22" fillId="15" borderId="37" xfId="0" applyFont="1" applyFill="1" applyBorder="1" applyAlignment="1" applyProtection="1">
      <alignment horizontal="center" vertical="center" wrapText="1"/>
      <protection hidden="1"/>
    </xf>
    <xf numFmtId="0" fontId="22" fillId="6" borderId="35" xfId="0" applyFont="1" applyFill="1" applyBorder="1" applyAlignment="1" applyProtection="1">
      <alignment horizontal="left" vertical="center" wrapText="1"/>
      <protection hidden="1"/>
    </xf>
    <xf numFmtId="0" fontId="23" fillId="6" borderId="11" xfId="0" applyFont="1" applyFill="1" applyBorder="1" applyAlignment="1" applyProtection="1">
      <alignment horizontal="center" vertical="center" wrapText="1"/>
      <protection hidden="1"/>
    </xf>
    <xf numFmtId="0" fontId="23" fillId="6" borderId="11" xfId="0" applyFont="1" applyFill="1" applyBorder="1" applyAlignment="1" applyProtection="1">
      <alignment vertical="center" wrapText="1"/>
      <protection hidden="1"/>
    </xf>
    <xf numFmtId="0" fontId="22" fillId="6" borderId="38" xfId="0" applyFont="1" applyFill="1" applyBorder="1" applyAlignment="1" applyProtection="1">
      <alignment horizontal="left" vertical="center" wrapText="1"/>
      <protection hidden="1"/>
    </xf>
    <xf numFmtId="0" fontId="24" fillId="7" borderId="34" xfId="0" applyFont="1" applyFill="1" applyBorder="1" applyAlignment="1" applyProtection="1">
      <alignment vertical="center" wrapText="1"/>
      <protection hidden="1"/>
    </xf>
    <xf numFmtId="0" fontId="24" fillId="7" borderId="11" xfId="0" applyFont="1" applyFill="1" applyBorder="1" applyAlignment="1" applyProtection="1">
      <alignment horizontal="center" vertical="center" wrapText="1"/>
      <protection hidden="1"/>
    </xf>
    <xf numFmtId="0" fontId="24" fillId="7" borderId="11" xfId="0" applyFont="1" applyFill="1" applyBorder="1" applyAlignment="1" applyProtection="1">
      <alignment vertical="center" wrapText="1"/>
      <protection hidden="1"/>
    </xf>
    <xf numFmtId="0" fontId="25" fillId="7" borderId="11" xfId="0" applyFont="1" applyFill="1" applyBorder="1" applyAlignment="1" applyProtection="1">
      <alignment horizontal="center" vertical="center" wrapText="1"/>
      <protection hidden="1"/>
    </xf>
    <xf numFmtId="0" fontId="17" fillId="6" borderId="11" xfId="0" applyFont="1" applyFill="1" applyBorder="1" applyAlignment="1" applyProtection="1">
      <alignment vertical="center" wrapText="1"/>
      <protection hidden="1"/>
    </xf>
    <xf numFmtId="0" fontId="22" fillId="6" borderId="11" xfId="0" applyFont="1" applyFill="1" applyBorder="1" applyAlignment="1" applyProtection="1">
      <alignment vertical="center" wrapText="1"/>
      <protection hidden="1"/>
    </xf>
    <xf numFmtId="0" fontId="22" fillId="6" borderId="36" xfId="0" applyFont="1" applyFill="1" applyBorder="1" applyAlignment="1" applyProtection="1">
      <alignment horizontal="center" vertical="center" wrapText="1"/>
      <protection hidden="1"/>
    </xf>
    <xf numFmtId="0" fontId="22" fillId="6" borderId="37" xfId="0" applyFont="1" applyFill="1" applyBorder="1" applyAlignment="1" applyProtection="1">
      <alignment horizontal="center" vertical="center" wrapText="1"/>
      <protection hidden="1"/>
    </xf>
    <xf numFmtId="0" fontId="22" fillId="6" borderId="39" xfId="0" applyFont="1" applyFill="1" applyBorder="1" applyAlignment="1" applyProtection="1">
      <alignment horizontal="center" vertical="center" wrapText="1"/>
      <protection hidden="1"/>
    </xf>
    <xf numFmtId="0" fontId="22" fillId="6" borderId="40" xfId="0" applyFont="1" applyFill="1" applyBorder="1" applyAlignment="1" applyProtection="1">
      <alignment horizontal="center" vertical="center" wrapText="1"/>
      <protection hidden="1"/>
    </xf>
    <xf numFmtId="0" fontId="17" fillId="0" borderId="0" xfId="0" applyFont="1" applyProtection="1">
      <protection hidden="1"/>
    </xf>
    <xf numFmtId="0" fontId="22" fillId="6" borderId="32" xfId="0" applyFont="1" applyFill="1" applyBorder="1" applyAlignment="1" applyProtection="1">
      <alignment horizontal="left" vertical="center" wrapText="1"/>
      <protection hidden="1"/>
    </xf>
    <xf numFmtId="0" fontId="17" fillId="7" borderId="11" xfId="0" applyFont="1" applyFill="1" applyBorder="1" applyAlignment="1" applyProtection="1">
      <alignment vertical="center" wrapText="1"/>
      <protection hidden="1"/>
    </xf>
    <xf numFmtId="0" fontId="22" fillId="6" borderId="11" xfId="0" applyFont="1" applyFill="1" applyBorder="1" applyAlignment="1" applyProtection="1">
      <alignment horizontal="center" vertical="center" wrapText="1"/>
      <protection hidden="1"/>
    </xf>
    <xf numFmtId="0" fontId="24" fillId="7" borderId="41" xfId="0" applyFont="1" applyFill="1" applyBorder="1" applyAlignment="1" applyProtection="1">
      <alignment vertical="center" wrapText="1"/>
      <protection hidden="1"/>
    </xf>
    <xf numFmtId="0" fontId="22" fillId="3" borderId="13" xfId="0" applyFont="1" applyFill="1" applyBorder="1" applyAlignment="1" applyProtection="1">
      <alignment vertical="center" wrapText="1"/>
      <protection hidden="1"/>
    </xf>
    <xf numFmtId="2" fontId="17" fillId="6" borderId="11" xfId="0" applyNumberFormat="1" applyFont="1" applyFill="1" applyBorder="1" applyAlignment="1" applyProtection="1">
      <alignment vertical="center" wrapText="1"/>
      <protection hidden="1"/>
    </xf>
    <xf numFmtId="2" fontId="17" fillId="7" borderId="11" xfId="0" applyNumberFormat="1" applyFont="1" applyFill="1" applyBorder="1" applyAlignment="1" applyProtection="1">
      <alignment vertical="center" wrapText="1"/>
      <protection hidden="1"/>
    </xf>
    <xf numFmtId="2" fontId="19" fillId="8" borderId="11" xfId="0" applyNumberFormat="1" applyFont="1" applyFill="1" applyBorder="1" applyAlignment="1" applyProtection="1">
      <alignment vertical="center" wrapText="1"/>
      <protection hidden="1"/>
    </xf>
    <xf numFmtId="2" fontId="19" fillId="9" borderId="11" xfId="0" applyNumberFormat="1" applyFont="1" applyFill="1" applyBorder="1" applyAlignment="1" applyProtection="1">
      <alignment vertical="center" wrapText="1"/>
      <protection hidden="1"/>
    </xf>
    <xf numFmtId="2" fontId="19" fillId="3" borderId="13" xfId="0" applyNumberFormat="1" applyFont="1" applyFill="1" applyBorder="1" applyAlignment="1" applyProtection="1">
      <alignment vertical="center" wrapText="1"/>
      <protection hidden="1"/>
    </xf>
    <xf numFmtId="0" fontId="22" fillId="15" borderId="42" xfId="0" applyFont="1" applyFill="1" applyBorder="1" applyAlignment="1" applyProtection="1">
      <alignment vertical="center" wrapText="1"/>
      <protection hidden="1"/>
    </xf>
    <xf numFmtId="0" fontId="22" fillId="15" borderId="29" xfId="0" applyFont="1" applyFill="1" applyBorder="1" applyAlignment="1" applyProtection="1">
      <alignment horizontal="center" vertical="center" wrapText="1"/>
      <protection hidden="1"/>
    </xf>
    <xf numFmtId="0" fontId="22" fillId="15" borderId="29" xfId="0" applyFont="1" applyFill="1" applyBorder="1" applyAlignment="1" applyProtection="1">
      <alignment horizontal="center" vertical="center"/>
      <protection hidden="1"/>
    </xf>
    <xf numFmtId="0" fontId="22" fillId="15" borderId="34" xfId="0" applyFont="1" applyFill="1" applyBorder="1" applyAlignment="1" applyProtection="1">
      <alignment vertical="center" wrapText="1"/>
      <protection hidden="1"/>
    </xf>
    <xf numFmtId="0" fontId="22" fillId="15" borderId="11" xfId="0" applyFont="1" applyFill="1" applyBorder="1" applyAlignment="1" applyProtection="1">
      <alignment horizontal="center" vertical="center" wrapText="1"/>
      <protection hidden="1"/>
    </xf>
    <xf numFmtId="0" fontId="22" fillId="15" borderId="11" xfId="0" applyFont="1" applyFill="1" applyBorder="1" applyAlignment="1" applyProtection="1">
      <alignment horizontal="center" vertical="center"/>
      <protection hidden="1"/>
    </xf>
    <xf numFmtId="0" fontId="23" fillId="6" borderId="11" xfId="0" applyFont="1" applyFill="1" applyBorder="1" applyAlignment="1" applyProtection="1">
      <alignment horizontal="center" vertical="center"/>
      <protection hidden="1"/>
    </xf>
    <xf numFmtId="0" fontId="22" fillId="6" borderId="36" xfId="0" applyFont="1" applyFill="1" applyBorder="1" applyAlignment="1" applyProtection="1">
      <alignment horizontal="center" vertical="center"/>
      <protection hidden="1"/>
    </xf>
    <xf numFmtId="0" fontId="22" fillId="6" borderId="37" xfId="0" applyFont="1" applyFill="1" applyBorder="1" applyAlignment="1" applyProtection="1">
      <alignment horizontal="center" vertical="center"/>
      <protection hidden="1"/>
    </xf>
    <xf numFmtId="0" fontId="24" fillId="7" borderId="34" xfId="0" applyFont="1" applyFill="1" applyBorder="1" applyAlignment="1" applyProtection="1">
      <alignment horizontal="left" vertical="center"/>
      <protection hidden="1"/>
    </xf>
    <xf numFmtId="0" fontId="17" fillId="7" borderId="11" xfId="0" applyFont="1" applyFill="1" applyBorder="1" applyAlignment="1" applyProtection="1">
      <alignment vertical="center"/>
      <protection hidden="1"/>
    </xf>
    <xf numFmtId="0" fontId="23" fillId="7" borderId="11" xfId="0" applyFont="1" applyFill="1" applyBorder="1" applyAlignment="1" applyProtection="1">
      <alignment vertical="center"/>
      <protection hidden="1"/>
    </xf>
    <xf numFmtId="0" fontId="22" fillId="6" borderId="11" xfId="0" applyFont="1" applyFill="1" applyBorder="1" applyAlignment="1" applyProtection="1">
      <alignment horizontal="center" vertical="center"/>
      <protection hidden="1"/>
    </xf>
    <xf numFmtId="0" fontId="24" fillId="7" borderId="11" xfId="0" applyFont="1" applyFill="1" applyBorder="1" applyAlignment="1" applyProtection="1">
      <alignment vertical="center"/>
      <protection hidden="1"/>
    </xf>
    <xf numFmtId="0" fontId="24" fillId="7" borderId="34" xfId="0" applyFont="1" applyFill="1" applyBorder="1" applyAlignment="1" applyProtection="1">
      <alignment horizontal="left" vertical="center" wrapText="1"/>
      <protection hidden="1"/>
    </xf>
    <xf numFmtId="0" fontId="17" fillId="7" borderId="13" xfId="0" applyFont="1" applyFill="1" applyBorder="1" applyAlignment="1" applyProtection="1">
      <alignment vertical="center" wrapText="1"/>
      <protection hidden="1"/>
    </xf>
    <xf numFmtId="0" fontId="24" fillId="7" borderId="13" xfId="0" applyFont="1" applyFill="1" applyBorder="1" applyAlignment="1" applyProtection="1">
      <alignment vertical="center" wrapText="1"/>
      <protection hidden="1"/>
    </xf>
    <xf numFmtId="0" fontId="17" fillId="0" borderId="0" xfId="0" applyFont="1" applyAlignment="1">
      <alignment wrapText="1"/>
    </xf>
    <xf numFmtId="0" fontId="16" fillId="0" borderId="0" xfId="0" applyFont="1" applyAlignment="1">
      <alignment wrapText="1"/>
    </xf>
    <xf numFmtId="0" fontId="23" fillId="7" borderId="11" xfId="0" applyFont="1" applyFill="1" applyBorder="1" applyAlignment="1" applyProtection="1">
      <alignment vertical="center" wrapText="1"/>
      <protection hidden="1"/>
    </xf>
    <xf numFmtId="0" fontId="17" fillId="6" borderId="11" xfId="0" applyFont="1" applyFill="1" applyBorder="1" applyProtection="1">
      <protection hidden="1"/>
    </xf>
    <xf numFmtId="0" fontId="17" fillId="7" borderId="11" xfId="0" applyFont="1" applyFill="1" applyBorder="1" applyProtection="1">
      <protection hidden="1"/>
    </xf>
    <xf numFmtId="0" fontId="22" fillId="10" borderId="23" xfId="0" applyFont="1" applyFill="1" applyBorder="1" applyAlignment="1">
      <alignment horizontal="center" vertical="center" wrapText="1"/>
    </xf>
    <xf numFmtId="0" fontId="22" fillId="10" borderId="24" xfId="0" applyFont="1" applyFill="1" applyBorder="1" applyAlignment="1">
      <alignment horizontal="center" vertical="center" wrapText="1"/>
    </xf>
    <xf numFmtId="0" fontId="16" fillId="0" borderId="0" xfId="0" applyFont="1" applyAlignment="1">
      <alignment vertical="center" wrapText="1"/>
    </xf>
    <xf numFmtId="0" fontId="19" fillId="0" borderId="0" xfId="0" applyFont="1"/>
    <xf numFmtId="0" fontId="22" fillId="16" borderId="42" xfId="0" applyFont="1" applyFill="1" applyBorder="1" applyAlignment="1" applyProtection="1">
      <alignment horizontal="center" vertical="center" wrapText="1"/>
      <protection hidden="1"/>
    </xf>
    <xf numFmtId="0" fontId="22" fillId="16" borderId="29" xfId="0" applyFont="1" applyFill="1" applyBorder="1" applyAlignment="1" applyProtection="1">
      <alignment horizontal="center" vertical="center" wrapText="1"/>
      <protection hidden="1"/>
    </xf>
    <xf numFmtId="0" fontId="22" fillId="16" borderId="34" xfId="0" applyFont="1" applyFill="1" applyBorder="1" applyAlignment="1" applyProtection="1">
      <alignment horizontal="center" vertical="center" wrapText="1"/>
      <protection hidden="1"/>
    </xf>
    <xf numFmtId="0" fontId="22" fillId="16" borderId="11" xfId="0" applyFont="1" applyFill="1" applyBorder="1" applyAlignment="1" applyProtection="1">
      <alignment horizontal="center" vertical="center" wrapText="1"/>
      <protection hidden="1"/>
    </xf>
    <xf numFmtId="0" fontId="22" fillId="16" borderId="34" xfId="0" applyFont="1" applyFill="1" applyBorder="1" applyAlignment="1" applyProtection="1">
      <alignment horizontal="center" vertical="center" wrapText="1"/>
      <protection hidden="1"/>
    </xf>
    <xf numFmtId="0" fontId="22" fillId="16" borderId="11" xfId="0" applyFont="1" applyFill="1" applyBorder="1" applyAlignment="1" applyProtection="1">
      <alignment horizontal="center" vertical="center" wrapText="1"/>
      <protection hidden="1"/>
    </xf>
    <xf numFmtId="0" fontId="22" fillId="16" borderId="11" xfId="0" applyFont="1" applyFill="1" applyBorder="1" applyAlignment="1" applyProtection="1">
      <alignment horizontal="center" vertical="center"/>
      <protection hidden="1"/>
    </xf>
    <xf numFmtId="0" fontId="23" fillId="7" borderId="11" xfId="0" applyFont="1" applyFill="1" applyBorder="1" applyAlignment="1" applyProtection="1">
      <alignment horizontal="center" vertical="center"/>
      <protection hidden="1"/>
    </xf>
    <xf numFmtId="0" fontId="22" fillId="6" borderId="35" xfId="0" applyFont="1" applyFill="1" applyBorder="1" applyAlignment="1" applyProtection="1">
      <alignment horizontal="center" vertical="center" wrapText="1"/>
      <protection hidden="1"/>
    </xf>
    <xf numFmtId="0" fontId="22" fillId="6" borderId="32" xfId="0" applyFont="1" applyFill="1" applyBorder="1" applyAlignment="1" applyProtection="1">
      <alignment horizontal="center" vertical="center" wrapText="1"/>
      <protection hidden="1"/>
    </xf>
    <xf numFmtId="0" fontId="23" fillId="7" borderId="13" xfId="0" applyFont="1" applyFill="1" applyBorder="1" applyAlignment="1" applyProtection="1">
      <alignment vertical="center"/>
      <protection hidden="1"/>
    </xf>
    <xf numFmtId="0" fontId="17" fillId="7" borderId="13" xfId="0" applyFont="1" applyFill="1" applyBorder="1" applyAlignment="1" applyProtection="1">
      <alignment vertical="center"/>
      <protection hidden="1"/>
    </xf>
    <xf numFmtId="0" fontId="16" fillId="0" borderId="0" xfId="0" applyFont="1" applyAlignment="1" applyProtection="1">
      <alignment horizontal="right" vertical="center" wrapText="1"/>
      <protection hidden="1"/>
    </xf>
    <xf numFmtId="0" fontId="17" fillId="0" borderId="0" xfId="0" applyFont="1" applyProtection="1">
      <protection hidden="1"/>
    </xf>
    <xf numFmtId="2" fontId="23" fillId="11" borderId="11" xfId="0" applyNumberFormat="1" applyFont="1" applyFill="1" applyBorder="1" applyAlignment="1" applyProtection="1">
      <alignment horizontal="right" vertical="center" wrapText="1"/>
      <protection hidden="1"/>
    </xf>
    <xf numFmtId="2" fontId="23" fillId="13" borderId="11" xfId="0" applyNumberFormat="1" applyFont="1" applyFill="1" applyBorder="1" applyAlignment="1" applyProtection="1">
      <alignment horizontal="right" vertical="center" wrapText="1"/>
      <protection hidden="1"/>
    </xf>
    <xf numFmtId="2" fontId="23" fillId="8" borderId="11" xfId="0" applyNumberFormat="1" applyFont="1" applyFill="1" applyBorder="1" applyAlignment="1" applyProtection="1">
      <alignment horizontal="right" vertical="center" wrapText="1"/>
      <protection hidden="1"/>
    </xf>
    <xf numFmtId="2" fontId="19" fillId="0" borderId="43" xfId="0" applyNumberFormat="1" applyFont="1" applyBorder="1" applyAlignment="1" applyProtection="1">
      <alignment horizontal="right"/>
      <protection hidden="1"/>
    </xf>
    <xf numFmtId="0" fontId="26" fillId="0" borderId="0" xfId="0" applyFont="1"/>
    <xf numFmtId="0" fontId="28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838200</xdr:colOff>
      <xdr:row>7</xdr:row>
      <xdr:rowOff>28575</xdr:rowOff>
    </xdr:to>
    <xdr:pic>
      <xdr:nvPicPr>
        <xdr:cNvPr id="4" name="Imagem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466850" cy="1533525"/>
        </a:xfrm>
        <a:prstGeom prst="rect">
          <a:avLst/>
        </a:prstGeom>
        <a:solidFill>
          <a:srgbClr val="FFFFFF"/>
        </a:solidFill>
        <a:ln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838200</xdr:colOff>
      <xdr:row>7</xdr:row>
      <xdr:rowOff>28575</xdr:rowOff>
    </xdr:to>
    <xdr:pic>
      <xdr:nvPicPr>
        <xdr:cNvPr id="2" name="Imagem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466850" cy="1533525"/>
        </a:xfrm>
        <a:prstGeom prst="rect">
          <a:avLst/>
        </a:prstGeom>
        <a:solidFill>
          <a:srgbClr val="FFFFFF"/>
        </a:solidFill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314325</xdr:colOff>
      <xdr:row>1</xdr:row>
      <xdr:rowOff>95250</xdr:rowOff>
    </xdr:from>
    <xdr:to>
      <xdr:col>2</xdr:col>
      <xdr:colOff>257175</xdr:colOff>
      <xdr:row>5</xdr:row>
      <xdr:rowOff>323850</xdr:rowOff>
    </xdr:to>
    <xdr:pic>
      <xdr:nvPicPr>
        <xdr:cNvPr id="3" name="Imagem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" y="285750"/>
          <a:ext cx="923925" cy="952500"/>
        </a:xfrm>
        <a:prstGeom prst="rect">
          <a:avLst/>
        </a:prstGeom>
        <a:solidFill>
          <a:srgbClr val="FFFFFF"/>
        </a:solidFill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85725</xdr:rowOff>
    </xdr:from>
    <xdr:to>
      <xdr:col>1</xdr:col>
      <xdr:colOff>1000125</xdr:colOff>
      <xdr:row>4</xdr:row>
      <xdr:rowOff>295275</xdr:rowOff>
    </xdr:to>
    <xdr:pic>
      <xdr:nvPicPr>
        <xdr:cNvPr id="3" name="Imagem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4375" y="85725"/>
          <a:ext cx="876300" cy="933450"/>
        </a:xfrm>
        <a:prstGeom prst="rect">
          <a:avLst/>
        </a:prstGeom>
        <a:solidFill>
          <a:srgbClr val="FFFFFF"/>
        </a:solidFill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1</xdr:row>
      <xdr:rowOff>38100</xdr:rowOff>
    </xdr:from>
    <xdr:to>
      <xdr:col>1</xdr:col>
      <xdr:colOff>1133475</xdr:colOff>
      <xdr:row>6</xdr:row>
      <xdr:rowOff>19050</xdr:rowOff>
    </xdr:to>
    <xdr:pic>
      <xdr:nvPicPr>
        <xdr:cNvPr id="3" name="Imagem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228600"/>
          <a:ext cx="1114425" cy="1181100"/>
        </a:xfrm>
        <a:prstGeom prst="rect">
          <a:avLst/>
        </a:prstGeom>
        <a:solidFill>
          <a:srgbClr val="FFFFFF"/>
        </a:solidFill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66675</xdr:colOff>
      <xdr:row>6</xdr:row>
      <xdr:rowOff>447675</xdr:rowOff>
    </xdr:to>
    <xdr:pic>
      <xdr:nvPicPr>
        <xdr:cNvPr id="4" name="Imagem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743075" cy="1885950"/>
        </a:xfrm>
        <a:prstGeom prst="rect">
          <a:avLst/>
        </a:prstGeom>
        <a:solidFill>
          <a:srgbClr val="FFFFFF"/>
        </a:solidFill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17"/>
  <sheetViews>
    <sheetView showGridLines="0" tabSelected="1" workbookViewId="0" topLeftCell="A1">
      <selection activeCell="B22" sqref="B22"/>
    </sheetView>
  </sheetViews>
  <sheetFormatPr defaultColWidth="15.140625" defaultRowHeight="15"/>
  <cols>
    <col min="1" max="1" width="9.421875" style="0" customWidth="1"/>
    <col min="2" max="2" width="36.421875" style="0" customWidth="1"/>
    <col min="3" max="3" width="19.140625" style="0" customWidth="1"/>
    <col min="4" max="7" width="14.421875" style="0" customWidth="1"/>
    <col min="8" max="8" width="11.421875" style="0" customWidth="1"/>
    <col min="9" max="9" width="8.421875" style="0" customWidth="1"/>
    <col min="10" max="26" width="10.00390625" style="0" customWidth="1"/>
  </cols>
  <sheetData>
    <row r="1" spans="2:9" ht="15.75" customHeight="1">
      <c r="B1" s="115" t="s">
        <v>67</v>
      </c>
      <c r="C1" s="116"/>
      <c r="D1" s="116"/>
      <c r="E1" s="116"/>
      <c r="F1" s="116"/>
      <c r="G1" s="116"/>
      <c r="H1" s="116"/>
      <c r="I1" s="116"/>
    </row>
    <row r="2" spans="2:9" ht="15.75" customHeight="1">
      <c r="B2" s="116"/>
      <c r="C2" s="116"/>
      <c r="D2" s="116"/>
      <c r="E2" s="116"/>
      <c r="F2" s="116"/>
      <c r="G2" s="116"/>
      <c r="H2" s="116"/>
      <c r="I2" s="116"/>
    </row>
    <row r="3" spans="2:9" ht="15.75" customHeight="1">
      <c r="B3" s="116"/>
      <c r="C3" s="116"/>
      <c r="D3" s="116"/>
      <c r="E3" s="116"/>
      <c r="F3" s="116"/>
      <c r="G3" s="116"/>
      <c r="H3" s="116"/>
      <c r="I3" s="116"/>
    </row>
    <row r="4" spans="2:9" ht="15.75" customHeight="1">
      <c r="B4" s="30"/>
      <c r="C4" s="30"/>
      <c r="D4" s="30"/>
      <c r="E4" s="30"/>
      <c r="F4" s="30"/>
      <c r="G4" s="30"/>
      <c r="H4" s="30"/>
      <c r="I4" s="30"/>
    </row>
    <row r="5" spans="2:9" ht="15.75" customHeight="1">
      <c r="B5" s="115" t="s">
        <v>68</v>
      </c>
      <c r="C5" s="115"/>
      <c r="D5" s="115"/>
      <c r="E5" s="115"/>
      <c r="F5" s="115"/>
      <c r="G5" s="115"/>
      <c r="H5" s="115"/>
      <c r="I5" s="115"/>
    </row>
    <row r="6" spans="2:4" ht="15.75" customHeight="1">
      <c r="B6" s="1"/>
      <c r="C6" s="25"/>
      <c r="D6" s="25"/>
    </row>
    <row r="7" spans="2:9" ht="24" customHeight="1">
      <c r="B7" s="24" t="s">
        <v>69</v>
      </c>
      <c r="C7" s="118"/>
      <c r="D7" s="118"/>
      <c r="E7" s="118"/>
      <c r="F7" s="118"/>
      <c r="G7" s="118"/>
      <c r="H7" s="118"/>
      <c r="I7" s="118"/>
    </row>
    <row r="8" spans="2:9" ht="24" customHeight="1">
      <c r="B8" s="24" t="s">
        <v>0</v>
      </c>
      <c r="C8" s="5"/>
      <c r="D8" s="4"/>
      <c r="E8" s="4"/>
      <c r="F8" s="2"/>
      <c r="G8" s="2"/>
      <c r="H8" s="2"/>
      <c r="I8" s="2"/>
    </row>
    <row r="9" spans="2:5" ht="24" customHeight="1">
      <c r="B9" s="24"/>
      <c r="C9" s="117" t="s">
        <v>70</v>
      </c>
      <c r="D9" s="117"/>
      <c r="E9" s="117"/>
    </row>
    <row r="10" ht="24" customHeight="1"/>
    <row r="11" spans="2:7" ht="35.25" customHeight="1">
      <c r="B11" s="27"/>
      <c r="C11" s="133" t="s">
        <v>71</v>
      </c>
      <c r="D11" s="137" t="s">
        <v>72</v>
      </c>
      <c r="E11" s="137" t="s">
        <v>73</v>
      </c>
      <c r="F11" s="137" t="s">
        <v>74</v>
      </c>
      <c r="G11" s="137" t="s">
        <v>75</v>
      </c>
    </row>
    <row r="12" spans="3:7" ht="24" customHeight="1">
      <c r="C12" s="134" t="s">
        <v>76</v>
      </c>
      <c r="D12" s="29"/>
      <c r="E12" s="29"/>
      <c r="F12" s="29"/>
      <c r="G12" s="29"/>
    </row>
    <row r="13" ht="15">
      <c r="C13" s="135"/>
    </row>
    <row r="14" spans="2:7" ht="16.5" customHeight="1">
      <c r="B14" s="27"/>
      <c r="C14" s="136" t="s">
        <v>77</v>
      </c>
      <c r="D14" s="29"/>
      <c r="E14" s="29"/>
      <c r="F14" s="29"/>
      <c r="G14" s="29"/>
    </row>
    <row r="15" ht="8.25" customHeight="1"/>
    <row r="16" spans="2:3" ht="24" customHeight="1">
      <c r="B16" s="28" t="s">
        <v>78</v>
      </c>
      <c r="C16" s="2"/>
    </row>
    <row r="17" spans="2:9" ht="24" customHeight="1">
      <c r="B17" s="27" t="s">
        <v>79</v>
      </c>
      <c r="C17" s="3"/>
      <c r="D17" s="26"/>
      <c r="E17" s="26"/>
      <c r="F17" s="26"/>
      <c r="G17" s="26"/>
      <c r="H17" s="26"/>
      <c r="I17" s="26"/>
    </row>
  </sheetData>
  <sheetProtection selectLockedCells="1"/>
  <protectedRanges>
    <protectedRange sqref="C17" name="Intervalo4_1"/>
    <protectedRange sqref="D14:G14" name="Intervalo3_1"/>
    <protectedRange sqref="D12:G12" name="Intervalo2_1"/>
    <protectedRange sqref="C8 C7" name="Intervalo1_1"/>
  </protectedRanges>
  <mergeCells count="4">
    <mergeCell ref="B1:I3"/>
    <mergeCell ref="B5:I5"/>
    <mergeCell ref="C9:E9"/>
    <mergeCell ref="C7:I7"/>
  </mergeCells>
  <printOptions/>
  <pageMargins left="0.7" right="0.7" top="0.75" bottom="0.75" header="0.3" footer="0.3"/>
  <pageSetup fitToHeight="1" fitToWidth="1" horizontalDpi="600" verticalDpi="600" orientation="landscape" paperSize="9" scale="7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:K51"/>
  <sheetViews>
    <sheetView showGridLines="0" zoomScale="70" zoomScaleNormal="70" workbookViewId="0" topLeftCell="A1">
      <selection activeCell="H25" sqref="H25"/>
    </sheetView>
  </sheetViews>
  <sheetFormatPr defaultColWidth="8.8515625" defaultRowHeight="15"/>
  <cols>
    <col min="1" max="1" width="5.8515625" style="50" customWidth="1"/>
    <col min="2" max="2" width="8.8515625" style="50" customWidth="1"/>
    <col min="3" max="3" width="29.140625" style="50" customWidth="1"/>
    <col min="4" max="4" width="8.8515625" style="50" customWidth="1"/>
    <col min="5" max="5" width="61.421875" style="50" customWidth="1"/>
    <col min="6" max="6" width="15.421875" style="50" customWidth="1"/>
    <col min="7" max="7" width="17.8515625" style="50" customWidth="1"/>
    <col min="8" max="8" width="38.140625" style="50" customWidth="1"/>
    <col min="9" max="9" width="31.140625" style="50" customWidth="1"/>
    <col min="10" max="10" width="32.140625" style="50" customWidth="1"/>
    <col min="11" max="11" width="79.421875" style="50" bestFit="1" customWidth="1"/>
    <col min="12" max="16384" width="8.8515625" style="50" customWidth="1"/>
  </cols>
  <sheetData>
    <row r="1" s="114" customFormat="1" ht="15"/>
    <row r="2" s="114" customFormat="1" ht="14.25"/>
    <row r="3" s="114" customFormat="1" ht="14.25"/>
    <row r="4" s="114" customFormat="1" ht="14.25"/>
    <row r="5" s="114" customFormat="1" ht="14.25"/>
    <row r="6" spans="1:7" s="31" customFormat="1" ht="37.5" customHeight="1">
      <c r="A6" s="119" t="str">
        <f>Identification!B1</f>
        <v>APPLICATION FORM FOR THE RECRUITMENT OF A ADJUNT TEACHER</v>
      </c>
      <c r="B6" s="120"/>
      <c r="C6" s="120"/>
      <c r="D6" s="120"/>
      <c r="E6" s="120"/>
      <c r="F6" s="120"/>
      <c r="G6" s="120"/>
    </row>
    <row r="7" spans="3:7" s="31" customFormat="1" ht="14.5" thickBot="1">
      <c r="C7" s="138" t="s">
        <v>1</v>
      </c>
      <c r="D7" s="113">
        <f>Identification!C7</f>
        <v>0</v>
      </c>
      <c r="E7" s="113"/>
      <c r="G7" s="32"/>
    </row>
    <row r="8" spans="2:7" s="31" customFormat="1" ht="12" customHeight="1">
      <c r="B8" s="32"/>
      <c r="C8" s="36"/>
      <c r="D8" s="37"/>
      <c r="E8" s="32"/>
      <c r="G8" s="32"/>
    </row>
    <row r="9" spans="1:7" s="31" customFormat="1" ht="18.75" customHeight="1" thickBot="1">
      <c r="A9" s="42"/>
      <c r="B9" s="43"/>
      <c r="C9" s="139" t="s">
        <v>80</v>
      </c>
      <c r="D9" s="140"/>
      <c r="E9" s="141"/>
      <c r="F9" s="142"/>
      <c r="G9" s="143"/>
    </row>
    <row r="10" spans="1:11" s="31" customFormat="1" ht="18.75" customHeight="1">
      <c r="A10" s="42"/>
      <c r="B10" s="43"/>
      <c r="C10" s="144" t="s">
        <v>81</v>
      </c>
      <c r="D10" s="145" t="s">
        <v>2</v>
      </c>
      <c r="E10" s="145" t="s">
        <v>82</v>
      </c>
      <c r="F10" s="145" t="s">
        <v>83</v>
      </c>
      <c r="G10" s="145" t="s">
        <v>84</v>
      </c>
      <c r="H10" s="125" t="s">
        <v>85</v>
      </c>
      <c r="I10" s="126"/>
      <c r="J10" s="127"/>
      <c r="K10" s="123" t="s">
        <v>86</v>
      </c>
    </row>
    <row r="11" spans="1:11" s="31" customFormat="1" ht="18.75" customHeight="1">
      <c r="A11" s="42"/>
      <c r="B11" s="43"/>
      <c r="C11" s="146"/>
      <c r="D11" s="147"/>
      <c r="E11" s="147"/>
      <c r="F11" s="147"/>
      <c r="G11" s="147"/>
      <c r="H11" s="44" t="s">
        <v>87</v>
      </c>
      <c r="I11" s="44" t="s">
        <v>88</v>
      </c>
      <c r="J11" s="44" t="s">
        <v>89</v>
      </c>
      <c r="K11" s="124"/>
    </row>
    <row r="12" spans="1:11" s="46" customFormat="1" ht="18.75" customHeight="1">
      <c r="A12" s="45"/>
      <c r="C12" s="148" t="s">
        <v>3</v>
      </c>
      <c r="D12" s="149" t="s">
        <v>4</v>
      </c>
      <c r="E12" s="149" t="s">
        <v>5</v>
      </c>
      <c r="F12" s="149" t="s">
        <v>6</v>
      </c>
      <c r="G12" s="149" t="s">
        <v>7</v>
      </c>
      <c r="H12" s="44" t="s">
        <v>8</v>
      </c>
      <c r="I12" s="47" t="s">
        <v>9</v>
      </c>
      <c r="J12" s="48" t="s">
        <v>10</v>
      </c>
      <c r="K12" s="49" t="s">
        <v>11</v>
      </c>
    </row>
    <row r="13" spans="1:11" s="46" customFormat="1" ht="18.75" customHeight="1">
      <c r="A13" s="45"/>
      <c r="C13" s="150"/>
      <c r="D13" s="149"/>
      <c r="E13" s="149"/>
      <c r="F13" s="151" t="s">
        <v>93</v>
      </c>
      <c r="G13" s="152"/>
      <c r="H13" s="44"/>
      <c r="I13" s="47"/>
      <c r="J13" s="48"/>
      <c r="K13" s="49"/>
    </row>
    <row r="14" spans="3:11" ht="36" customHeight="1">
      <c r="C14" s="153" t="s">
        <v>56</v>
      </c>
      <c r="D14" s="154" t="s">
        <v>12</v>
      </c>
      <c r="E14" s="155" t="s">
        <v>162</v>
      </c>
      <c r="F14" s="154" t="s">
        <v>63</v>
      </c>
      <c r="G14" s="154">
        <v>20</v>
      </c>
      <c r="H14" s="52"/>
      <c r="I14" s="173">
        <f>G14*H14</f>
        <v>0</v>
      </c>
      <c r="J14" s="53"/>
      <c r="K14" s="54"/>
    </row>
    <row r="15" spans="3:11" ht="36" customHeight="1">
      <c r="C15" s="156"/>
      <c r="D15" s="154" t="s">
        <v>13</v>
      </c>
      <c r="E15" s="155" t="s">
        <v>187</v>
      </c>
      <c r="F15" s="154" t="s">
        <v>63</v>
      </c>
      <c r="G15" s="154">
        <v>20</v>
      </c>
      <c r="H15" s="52"/>
      <c r="I15" s="173">
        <f>G15*H15</f>
        <v>0</v>
      </c>
      <c r="J15" s="53"/>
      <c r="K15" s="54"/>
    </row>
    <row r="16" spans="3:11" ht="15">
      <c r="C16" s="157" t="s">
        <v>57</v>
      </c>
      <c r="D16" s="158"/>
      <c r="E16" s="159"/>
      <c r="F16" s="158"/>
      <c r="G16" s="160"/>
      <c r="H16" s="55"/>
      <c r="I16" s="174">
        <f>MIN(40,(SUM(I14:I15)))</f>
        <v>0</v>
      </c>
      <c r="J16" s="56">
        <f>I16</f>
        <v>0</v>
      </c>
      <c r="K16" s="57"/>
    </row>
    <row r="17" spans="3:11" ht="15">
      <c r="C17" s="153" t="s">
        <v>90</v>
      </c>
      <c r="D17" s="161"/>
      <c r="E17" s="162" t="s">
        <v>94</v>
      </c>
      <c r="F17" s="163" t="s">
        <v>127</v>
      </c>
      <c r="G17" s="164"/>
      <c r="H17" s="59"/>
      <c r="I17" s="175">
        <f>MIN(35,(SUM(I18:I19)))</f>
        <v>0</v>
      </c>
      <c r="J17" s="60"/>
      <c r="K17" s="61"/>
    </row>
    <row r="18" spans="3:11" ht="15">
      <c r="C18" s="156"/>
      <c r="D18" s="154" t="s">
        <v>13</v>
      </c>
      <c r="E18" s="155" t="s">
        <v>95</v>
      </c>
      <c r="F18" s="154" t="s">
        <v>128</v>
      </c>
      <c r="G18" s="154">
        <v>2</v>
      </c>
      <c r="H18" s="52"/>
      <c r="I18" s="173">
        <f>G18*H18</f>
        <v>0</v>
      </c>
      <c r="J18" s="58"/>
      <c r="K18" s="54"/>
    </row>
    <row r="19" spans="3:11" ht="15">
      <c r="C19" s="156"/>
      <c r="D19" s="154" t="s">
        <v>14</v>
      </c>
      <c r="E19" s="155" t="s">
        <v>96</v>
      </c>
      <c r="F19" s="154" t="s">
        <v>128</v>
      </c>
      <c r="G19" s="154">
        <v>0.5</v>
      </c>
      <c r="H19" s="52"/>
      <c r="I19" s="173">
        <f>G19*H19</f>
        <v>0</v>
      </c>
      <c r="J19" s="58"/>
      <c r="K19" s="54"/>
    </row>
    <row r="20" spans="3:11" ht="12" customHeight="1">
      <c r="C20" s="156"/>
      <c r="D20" s="161"/>
      <c r="E20" s="162" t="s">
        <v>97</v>
      </c>
      <c r="F20" s="163" t="s">
        <v>122</v>
      </c>
      <c r="G20" s="164"/>
      <c r="H20" s="51"/>
      <c r="I20" s="175">
        <f>MIN(2.5,(SUM(I21:I22)))</f>
        <v>0</v>
      </c>
      <c r="J20" s="58"/>
      <c r="K20" s="54"/>
    </row>
    <row r="21" spans="3:11" ht="23.25" customHeight="1">
      <c r="C21" s="156"/>
      <c r="D21" s="154" t="s">
        <v>15</v>
      </c>
      <c r="E21" s="155" t="s">
        <v>98</v>
      </c>
      <c r="F21" s="154" t="s">
        <v>129</v>
      </c>
      <c r="G21" s="154">
        <v>0.75</v>
      </c>
      <c r="H21" s="52"/>
      <c r="I21" s="173">
        <f>G21*H21</f>
        <v>0</v>
      </c>
      <c r="J21" s="58"/>
      <c r="K21" s="54"/>
    </row>
    <row r="22" spans="3:11" ht="15">
      <c r="C22" s="156"/>
      <c r="D22" s="154" t="s">
        <v>16</v>
      </c>
      <c r="E22" s="155" t="s">
        <v>99</v>
      </c>
      <c r="F22" s="154" t="s">
        <v>129</v>
      </c>
      <c r="G22" s="154">
        <v>0.25</v>
      </c>
      <c r="H22" s="52"/>
      <c r="I22" s="173">
        <f>G22*H22</f>
        <v>0</v>
      </c>
      <c r="J22" s="58"/>
      <c r="K22" s="54"/>
    </row>
    <row r="23" spans="3:11" ht="26">
      <c r="C23" s="156"/>
      <c r="D23" s="161"/>
      <c r="E23" s="162" t="s">
        <v>100</v>
      </c>
      <c r="F23" s="163" t="s">
        <v>130</v>
      </c>
      <c r="G23" s="164"/>
      <c r="H23" s="51"/>
      <c r="I23" s="175">
        <f>MIN(5,(SUM(I24:I25)))</f>
        <v>0</v>
      </c>
      <c r="J23" s="58"/>
      <c r="K23" s="54"/>
    </row>
    <row r="24" spans="3:11" ht="25">
      <c r="C24" s="156"/>
      <c r="D24" s="154" t="s">
        <v>17</v>
      </c>
      <c r="E24" s="155" t="s">
        <v>101</v>
      </c>
      <c r="F24" s="154" t="s">
        <v>131</v>
      </c>
      <c r="G24" s="154">
        <v>2</v>
      </c>
      <c r="H24" s="52"/>
      <c r="I24" s="173">
        <f aca="true" t="shared" si="0" ref="I24:I25">G24*H24</f>
        <v>0</v>
      </c>
      <c r="J24" s="58"/>
      <c r="K24" s="54"/>
    </row>
    <row r="25" spans="3:11" ht="25">
      <c r="C25" s="156"/>
      <c r="D25" s="154" t="s">
        <v>18</v>
      </c>
      <c r="E25" s="155" t="s">
        <v>102</v>
      </c>
      <c r="F25" s="154" t="s">
        <v>131</v>
      </c>
      <c r="G25" s="154">
        <v>1</v>
      </c>
      <c r="H25" s="52"/>
      <c r="I25" s="173">
        <f t="shared" si="0"/>
        <v>0</v>
      </c>
      <c r="J25" s="58"/>
      <c r="K25" s="54"/>
    </row>
    <row r="26" spans="3:11" ht="15">
      <c r="C26" s="156"/>
      <c r="D26" s="161"/>
      <c r="E26" s="162" t="s">
        <v>103</v>
      </c>
      <c r="F26" s="165" t="s">
        <v>122</v>
      </c>
      <c r="G26" s="166"/>
      <c r="H26" s="51"/>
      <c r="I26" s="175">
        <f>MIN(2.5,(SUM(I27:I28)))</f>
        <v>0</v>
      </c>
      <c r="J26" s="58"/>
      <c r="K26" s="54"/>
    </row>
    <row r="27" spans="3:11" ht="15">
      <c r="C27" s="156"/>
      <c r="D27" s="154" t="s">
        <v>19</v>
      </c>
      <c r="E27" s="155" t="s">
        <v>104</v>
      </c>
      <c r="F27" s="154" t="s">
        <v>28</v>
      </c>
      <c r="G27" s="154">
        <v>1</v>
      </c>
      <c r="H27" s="52"/>
      <c r="I27" s="173">
        <f>G27*H27</f>
        <v>0</v>
      </c>
      <c r="J27" s="58"/>
      <c r="K27" s="54"/>
    </row>
    <row r="28" spans="3:11" ht="15">
      <c r="C28" s="156"/>
      <c r="D28" s="154" t="s">
        <v>20</v>
      </c>
      <c r="E28" s="155" t="s">
        <v>102</v>
      </c>
      <c r="F28" s="154" t="s">
        <v>28</v>
      </c>
      <c r="G28" s="154">
        <v>0.5</v>
      </c>
      <c r="H28" s="52"/>
      <c r="I28" s="173">
        <f>G28*H28</f>
        <v>0</v>
      </c>
      <c r="J28" s="58"/>
      <c r="K28" s="54"/>
    </row>
    <row r="29" spans="3:11" ht="15">
      <c r="C29" s="156"/>
      <c r="D29" s="167"/>
      <c r="E29" s="162" t="s">
        <v>105</v>
      </c>
      <c r="F29" s="165" t="s">
        <v>130</v>
      </c>
      <c r="G29" s="166"/>
      <c r="H29" s="51"/>
      <c r="I29" s="175">
        <f>MIN(5,(SUM(I30:I31)))</f>
        <v>0</v>
      </c>
      <c r="J29" s="58"/>
      <c r="K29" s="54"/>
    </row>
    <row r="30" spans="3:11" ht="15">
      <c r="C30" s="156"/>
      <c r="D30" s="154" t="s">
        <v>21</v>
      </c>
      <c r="E30" s="155" t="s">
        <v>106</v>
      </c>
      <c r="F30" s="154" t="s">
        <v>65</v>
      </c>
      <c r="G30" s="154">
        <v>1</v>
      </c>
      <c r="H30" s="52"/>
      <c r="I30" s="173">
        <f aca="true" t="shared" si="1" ref="I30:I31">G30*H30</f>
        <v>0</v>
      </c>
      <c r="J30" s="58"/>
      <c r="K30" s="54"/>
    </row>
    <row r="31" spans="3:11" ht="15">
      <c r="C31" s="168"/>
      <c r="D31" s="154" t="s">
        <v>22</v>
      </c>
      <c r="E31" s="155" t="s">
        <v>107</v>
      </c>
      <c r="F31" s="154" t="s">
        <v>66</v>
      </c>
      <c r="G31" s="154">
        <v>0.5</v>
      </c>
      <c r="H31" s="52"/>
      <c r="I31" s="173">
        <f t="shared" si="1"/>
        <v>0</v>
      </c>
      <c r="J31" s="58"/>
      <c r="K31" s="54"/>
    </row>
    <row r="32" spans="3:11" ht="15">
      <c r="C32" s="157" t="s">
        <v>31</v>
      </c>
      <c r="D32" s="169"/>
      <c r="E32" s="159"/>
      <c r="F32" s="169"/>
      <c r="G32" s="169"/>
      <c r="H32" s="55"/>
      <c r="I32" s="174">
        <f>I17+I20+I23+I26+I29</f>
        <v>0</v>
      </c>
      <c r="J32" s="56">
        <f>I32</f>
        <v>0</v>
      </c>
      <c r="K32" s="57"/>
    </row>
    <row r="33" spans="3:11" ht="15" customHeight="1">
      <c r="C33" s="153" t="s">
        <v>188</v>
      </c>
      <c r="D33" s="161"/>
      <c r="E33" s="161"/>
      <c r="F33" s="163" t="s">
        <v>125</v>
      </c>
      <c r="G33" s="164"/>
      <c r="H33" s="51"/>
      <c r="I33" s="173"/>
      <c r="J33" s="58"/>
      <c r="K33" s="54"/>
    </row>
    <row r="34" spans="3:11" ht="15">
      <c r="C34" s="156"/>
      <c r="D34" s="154" t="s">
        <v>21</v>
      </c>
      <c r="E34" s="155" t="s">
        <v>108</v>
      </c>
      <c r="F34" s="154" t="s">
        <v>126</v>
      </c>
      <c r="G34" s="154">
        <v>3</v>
      </c>
      <c r="H34" s="52"/>
      <c r="I34" s="173">
        <f>G34*H34</f>
        <v>0</v>
      </c>
      <c r="J34" s="58"/>
      <c r="K34" s="54"/>
    </row>
    <row r="35" spans="3:11" ht="34" customHeight="1">
      <c r="C35" s="168"/>
      <c r="D35" s="154" t="s">
        <v>22</v>
      </c>
      <c r="E35" s="155" t="s">
        <v>109</v>
      </c>
      <c r="F35" s="154" t="s">
        <v>126</v>
      </c>
      <c r="G35" s="154">
        <v>2</v>
      </c>
      <c r="H35" s="52"/>
      <c r="I35" s="173">
        <f>G35*H35</f>
        <v>0</v>
      </c>
      <c r="J35" s="58"/>
      <c r="K35" s="54"/>
    </row>
    <row r="36" spans="3:11" ht="25.5" customHeight="1">
      <c r="C36" s="157" t="s">
        <v>31</v>
      </c>
      <c r="D36" s="169"/>
      <c r="E36" s="159"/>
      <c r="F36" s="169"/>
      <c r="G36" s="169"/>
      <c r="H36" s="55"/>
      <c r="I36" s="174">
        <f>MIN(4,(SUM(I34:I35)))</f>
        <v>0</v>
      </c>
      <c r="J36" s="56">
        <f>I36</f>
        <v>0</v>
      </c>
      <c r="K36" s="57"/>
    </row>
    <row r="37" spans="3:11" ht="26">
      <c r="C37" s="156" t="s">
        <v>91</v>
      </c>
      <c r="D37" s="154"/>
      <c r="E37" s="162" t="s">
        <v>110</v>
      </c>
      <c r="F37" s="163" t="s">
        <v>122</v>
      </c>
      <c r="G37" s="164"/>
      <c r="H37" s="51"/>
      <c r="I37" s="175">
        <f>MIN(2.5,(SUM(I38:I39)))</f>
        <v>0</v>
      </c>
      <c r="J37" s="58"/>
      <c r="K37" s="54"/>
    </row>
    <row r="38" spans="3:11" ht="15">
      <c r="C38" s="156"/>
      <c r="D38" s="154" t="s">
        <v>23</v>
      </c>
      <c r="E38" s="155" t="s">
        <v>111</v>
      </c>
      <c r="F38" s="154" t="s">
        <v>123</v>
      </c>
      <c r="G38" s="154">
        <v>1</v>
      </c>
      <c r="H38" s="52"/>
      <c r="I38" s="173">
        <f>G38*H38</f>
        <v>0</v>
      </c>
      <c r="J38" s="58"/>
      <c r="K38" s="54"/>
    </row>
    <row r="39" spans="3:11" ht="15">
      <c r="C39" s="156"/>
      <c r="D39" s="154" t="s">
        <v>24</v>
      </c>
      <c r="E39" s="155" t="s">
        <v>112</v>
      </c>
      <c r="F39" s="154" t="s">
        <v>123</v>
      </c>
      <c r="G39" s="154">
        <v>0.5</v>
      </c>
      <c r="H39" s="52"/>
      <c r="I39" s="173">
        <f aca="true" t="shared" si="2" ref="I39:I42">G39*H39</f>
        <v>0</v>
      </c>
      <c r="J39" s="58"/>
      <c r="K39" s="54"/>
    </row>
    <row r="40" spans="3:11" ht="15">
      <c r="C40" s="156"/>
      <c r="D40" s="161"/>
      <c r="E40" s="162" t="s">
        <v>172</v>
      </c>
      <c r="F40" s="163" t="s">
        <v>124</v>
      </c>
      <c r="G40" s="164"/>
      <c r="H40" s="51"/>
      <c r="I40" s="175">
        <f>MIN(0.5,(SUM(I41:I42)))</f>
        <v>0</v>
      </c>
      <c r="J40" s="58"/>
      <c r="K40" s="54"/>
    </row>
    <row r="41" spans="3:11" ht="15">
      <c r="C41" s="156"/>
      <c r="D41" s="154" t="s">
        <v>25</v>
      </c>
      <c r="E41" s="155" t="s">
        <v>113</v>
      </c>
      <c r="F41" s="154" t="s">
        <v>123</v>
      </c>
      <c r="G41" s="154">
        <v>0.25</v>
      </c>
      <c r="H41" s="52"/>
      <c r="I41" s="173">
        <f t="shared" si="2"/>
        <v>0</v>
      </c>
      <c r="J41" s="58"/>
      <c r="K41" s="54"/>
    </row>
    <row r="42" spans="3:11" ht="15.75" customHeight="1">
      <c r="C42" s="168"/>
      <c r="D42" s="154" t="s">
        <v>26</v>
      </c>
      <c r="E42" s="155" t="s">
        <v>112</v>
      </c>
      <c r="F42" s="154" t="s">
        <v>123</v>
      </c>
      <c r="G42" s="154">
        <v>0.1</v>
      </c>
      <c r="H42" s="52"/>
      <c r="I42" s="173">
        <f t="shared" si="2"/>
        <v>0</v>
      </c>
      <c r="J42" s="58"/>
      <c r="K42" s="54"/>
    </row>
    <row r="43" spans="3:11" ht="15">
      <c r="C43" s="157" t="s">
        <v>31</v>
      </c>
      <c r="D43" s="169"/>
      <c r="E43" s="159"/>
      <c r="F43" s="169"/>
      <c r="G43" s="169"/>
      <c r="H43" s="62"/>
      <c r="I43" s="176">
        <f>I37+I40</f>
        <v>0</v>
      </c>
      <c r="J43" s="63">
        <f>I43</f>
        <v>0</v>
      </c>
      <c r="K43" s="64"/>
    </row>
    <row r="44" spans="3:11" ht="15" customHeight="1">
      <c r="C44" s="153" t="s">
        <v>92</v>
      </c>
      <c r="D44" s="170"/>
      <c r="E44" s="162"/>
      <c r="F44" s="163" t="s">
        <v>118</v>
      </c>
      <c r="G44" s="164"/>
      <c r="H44" s="51"/>
      <c r="I44" s="173"/>
      <c r="J44" s="58"/>
      <c r="K44" s="54"/>
    </row>
    <row r="45" spans="3:11" ht="25">
      <c r="C45" s="156"/>
      <c r="D45" s="154" t="s">
        <v>27</v>
      </c>
      <c r="E45" s="155" t="s">
        <v>114</v>
      </c>
      <c r="F45" s="154" t="s">
        <v>119</v>
      </c>
      <c r="G45" s="154">
        <v>1</v>
      </c>
      <c r="H45" s="52"/>
      <c r="I45" s="173">
        <f>G45*H45</f>
        <v>0</v>
      </c>
      <c r="J45" s="58"/>
      <c r="K45" s="54"/>
    </row>
    <row r="46" spans="3:11" ht="15" customHeight="1">
      <c r="C46" s="156"/>
      <c r="D46" s="154" t="s">
        <v>29</v>
      </c>
      <c r="E46" s="155" t="s">
        <v>115</v>
      </c>
      <c r="F46" s="154" t="s">
        <v>119</v>
      </c>
      <c r="G46" s="154">
        <v>0.25</v>
      </c>
      <c r="H46" s="52"/>
      <c r="I46" s="173">
        <f aca="true" t="shared" si="3" ref="I46:I48">G46*H46</f>
        <v>0</v>
      </c>
      <c r="J46" s="58"/>
      <c r="K46" s="54"/>
    </row>
    <row r="47" spans="3:11" ht="15">
      <c r="C47" s="156"/>
      <c r="D47" s="154" t="s">
        <v>30</v>
      </c>
      <c r="E47" s="155" t="s">
        <v>116</v>
      </c>
      <c r="F47" s="154" t="s">
        <v>120</v>
      </c>
      <c r="G47" s="154">
        <v>1</v>
      </c>
      <c r="H47" s="52"/>
      <c r="I47" s="173">
        <f t="shared" si="3"/>
        <v>0</v>
      </c>
      <c r="J47" s="60"/>
      <c r="K47" s="65"/>
    </row>
    <row r="48" spans="3:11" ht="15">
      <c r="C48" s="168"/>
      <c r="D48" s="154" t="s">
        <v>64</v>
      </c>
      <c r="E48" s="155" t="s">
        <v>117</v>
      </c>
      <c r="F48" s="154" t="s">
        <v>120</v>
      </c>
      <c r="G48" s="154">
        <v>0.5</v>
      </c>
      <c r="H48" s="52"/>
      <c r="I48" s="173">
        <f t="shared" si="3"/>
        <v>0</v>
      </c>
      <c r="J48" s="58"/>
      <c r="K48" s="54"/>
    </row>
    <row r="49" spans="3:11" ht="14.5" thickBot="1">
      <c r="C49" s="171" t="s">
        <v>31</v>
      </c>
      <c r="D49" s="172"/>
      <c r="E49" s="172"/>
      <c r="F49" s="172"/>
      <c r="G49" s="172"/>
      <c r="H49" s="66"/>
      <c r="I49" s="177">
        <f>MIN(3,(SUM(I45:I48)))</f>
        <v>0</v>
      </c>
      <c r="J49" s="67">
        <f>I49</f>
        <v>0</v>
      </c>
      <c r="K49" s="68"/>
    </row>
    <row r="50" spans="3:11" ht="14.5" thickBot="1">
      <c r="C50" s="35"/>
      <c r="D50" s="34"/>
      <c r="E50" s="35"/>
      <c r="F50" s="36"/>
      <c r="G50" s="69"/>
      <c r="H50" s="35"/>
      <c r="I50" s="33"/>
      <c r="J50" s="70"/>
      <c r="K50" s="32"/>
    </row>
    <row r="51" spans="3:11" ht="16.5" thickBot="1" thickTop="1">
      <c r="C51" s="32"/>
      <c r="D51" s="34"/>
      <c r="E51" s="128" t="s">
        <v>121</v>
      </c>
      <c r="F51" s="128"/>
      <c r="G51" s="129"/>
      <c r="H51" s="72"/>
      <c r="I51" s="73">
        <f>SUM(I16+I32+I36+I43+I49)</f>
        <v>0</v>
      </c>
      <c r="J51" s="74">
        <f>SUM(J16+J32+J36+J43+J49)</f>
        <v>0</v>
      </c>
      <c r="K51" s="75"/>
    </row>
    <row r="52" ht="14.5" thickTop="1"/>
    <row r="53" ht="16.5" customHeight="1"/>
  </sheetData>
  <sheetProtection password="CA0B" sheet="1" selectLockedCells="1"/>
  <protectedRanges>
    <protectedRange sqref="K14:K49" name="Intervalo9"/>
    <protectedRange sqref="H48" name="Intervalo4"/>
    <protectedRange sqref="H44:H46" name="Intervalo3"/>
    <protectedRange sqref="H18:H42" name="Intervalo2"/>
    <protectedRange sqref="H14:H16" name="Intervalo1"/>
  </protectedRanges>
  <mergeCells count="24">
    <mergeCell ref="C33:C35"/>
    <mergeCell ref="C44:C48"/>
    <mergeCell ref="C37:C42"/>
    <mergeCell ref="C14:C15"/>
    <mergeCell ref="F40:G40"/>
    <mergeCell ref="C17:C31"/>
    <mergeCell ref="E51:G51"/>
    <mergeCell ref="F17:G17"/>
    <mergeCell ref="F20:G20"/>
    <mergeCell ref="F23:G23"/>
    <mergeCell ref="F26:G26"/>
    <mergeCell ref="F33:G33"/>
    <mergeCell ref="F37:G37"/>
    <mergeCell ref="F44:G44"/>
    <mergeCell ref="F13:G13"/>
    <mergeCell ref="F29:G29"/>
    <mergeCell ref="G10:G11"/>
    <mergeCell ref="K10:K11"/>
    <mergeCell ref="H10:J10"/>
    <mergeCell ref="A6:G6"/>
    <mergeCell ref="C10:C11"/>
    <mergeCell ref="D10:D11"/>
    <mergeCell ref="E10:E11"/>
    <mergeCell ref="F10:F11"/>
  </mergeCells>
  <printOptions/>
  <pageMargins left="0.7" right="0.7" top="0.75" bottom="0.75" header="0.3" footer="0.3"/>
  <pageSetup fitToHeight="1" fitToWidth="1" horizontalDpi="600" verticalDpi="600" orientation="landscape" paperSize="9" scale="28" r:id="rId2"/>
  <ignoredErrors>
    <ignoredError sqref="I20 I23 I26 I29 I40" 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44"/>
  <sheetViews>
    <sheetView showGridLines="0" zoomScale="80" zoomScaleNormal="80" zoomScaleSheetLayoutView="90" workbookViewId="0" topLeftCell="A8">
      <selection activeCell="G15" sqref="G15"/>
    </sheetView>
  </sheetViews>
  <sheetFormatPr defaultColWidth="8.8515625" defaultRowHeight="15"/>
  <cols>
    <col min="1" max="1" width="8.8515625" style="114" customWidth="1"/>
    <col min="2" max="2" width="32.421875" style="50" customWidth="1"/>
    <col min="3" max="3" width="9.421875" style="50" customWidth="1"/>
    <col min="4" max="4" width="71.00390625" style="195" customWidth="1"/>
    <col min="5" max="5" width="26.421875" style="50" customWidth="1"/>
    <col min="6" max="6" width="24.421875" style="50" customWidth="1"/>
    <col min="7" max="7" width="28.57421875" style="50" customWidth="1"/>
    <col min="8" max="8" width="19.57421875" style="50" customWidth="1"/>
    <col min="9" max="9" width="25.8515625" style="50" customWidth="1"/>
    <col min="10" max="10" width="66.421875" style="50" customWidth="1"/>
    <col min="11" max="16384" width="8.8515625" style="50" customWidth="1"/>
  </cols>
  <sheetData>
    <row r="1" s="114" customFormat="1" ht="14.25">
      <c r="D1" s="195"/>
    </row>
    <row r="2" s="114" customFormat="1" ht="14.25">
      <c r="D2" s="195"/>
    </row>
    <row r="3" s="114" customFormat="1" ht="14.25">
      <c r="D3" s="195"/>
    </row>
    <row r="4" s="114" customFormat="1" ht="14.25">
      <c r="D4" s="195"/>
    </row>
    <row r="5" s="114" customFormat="1" ht="31.5">
      <c r="D5" s="196" t="str">
        <f>Identification!B1</f>
        <v>APPLICATION FORM FOR THE RECRUITMENT OF A ADJUNT TEACHER</v>
      </c>
    </row>
    <row r="6" s="114" customFormat="1" ht="15">
      <c r="D6" s="195"/>
    </row>
    <row r="7" s="114" customFormat="1" ht="15">
      <c r="D7" s="195"/>
    </row>
    <row r="8" spans="1:5" s="31" customFormat="1" ht="12" customHeight="1">
      <c r="A8" s="111"/>
      <c r="B8" s="121" t="s">
        <v>69</v>
      </c>
      <c r="C8" s="122"/>
      <c r="D8" s="32"/>
      <c r="E8" s="32"/>
    </row>
    <row r="9" spans="1:5" s="31" customFormat="1" ht="18.75" customHeight="1">
      <c r="A9" s="111"/>
      <c r="B9" s="32"/>
      <c r="C9" s="34"/>
      <c r="D9" s="41"/>
      <c r="E9" s="76"/>
    </row>
    <row r="10" spans="1:5" s="31" customFormat="1" ht="18.75" customHeight="1" thickBot="1">
      <c r="A10" s="111"/>
      <c r="B10" s="38" t="s">
        <v>132</v>
      </c>
      <c r="D10" s="41"/>
      <c r="E10" s="41"/>
    </row>
    <row r="11" spans="1:10" s="31" customFormat="1" ht="26" customHeight="1">
      <c r="A11" s="111"/>
      <c r="B11" s="178" t="s">
        <v>81</v>
      </c>
      <c r="C11" s="179" t="s">
        <v>2</v>
      </c>
      <c r="D11" s="179" t="s">
        <v>82</v>
      </c>
      <c r="E11" s="179" t="s">
        <v>83</v>
      </c>
      <c r="F11" s="180" t="s">
        <v>84</v>
      </c>
      <c r="G11" s="125" t="s">
        <v>85</v>
      </c>
      <c r="H11" s="126"/>
      <c r="I11" s="127"/>
      <c r="J11" s="123" t="s">
        <v>86</v>
      </c>
    </row>
    <row r="12" spans="1:10" s="31" customFormat="1" ht="26">
      <c r="A12" s="111"/>
      <c r="B12" s="181"/>
      <c r="C12" s="182"/>
      <c r="D12" s="182"/>
      <c r="E12" s="182"/>
      <c r="F12" s="183"/>
      <c r="G12" s="44" t="s">
        <v>87</v>
      </c>
      <c r="H12" s="44" t="s">
        <v>88</v>
      </c>
      <c r="I12" s="77" t="s">
        <v>89</v>
      </c>
      <c r="J12" s="124"/>
    </row>
    <row r="13" spans="1:10" s="31" customFormat="1" ht="18.75" customHeight="1">
      <c r="A13" s="111"/>
      <c r="B13" s="148" t="s">
        <v>3</v>
      </c>
      <c r="C13" s="149" t="s">
        <v>4</v>
      </c>
      <c r="D13" s="149" t="s">
        <v>5</v>
      </c>
      <c r="E13" s="149" t="s">
        <v>6</v>
      </c>
      <c r="F13" s="149" t="s">
        <v>7</v>
      </c>
      <c r="G13" s="44" t="s">
        <v>8</v>
      </c>
      <c r="H13" s="44" t="s">
        <v>9</v>
      </c>
      <c r="I13" s="48" t="s">
        <v>10</v>
      </c>
      <c r="J13" s="78" t="s">
        <v>11</v>
      </c>
    </row>
    <row r="14" spans="2:10" ht="15" customHeight="1">
      <c r="B14" s="153" t="s">
        <v>133</v>
      </c>
      <c r="C14" s="184"/>
      <c r="D14" s="155"/>
      <c r="E14" s="185" t="s">
        <v>145</v>
      </c>
      <c r="F14" s="186"/>
      <c r="G14" s="79"/>
      <c r="H14" s="198"/>
      <c r="I14" s="80"/>
      <c r="J14" s="81"/>
    </row>
    <row r="15" spans="2:10" ht="25">
      <c r="B15" s="168"/>
      <c r="C15" s="184" t="s">
        <v>33</v>
      </c>
      <c r="D15" s="155" t="s">
        <v>174</v>
      </c>
      <c r="E15" s="184" t="s">
        <v>171</v>
      </c>
      <c r="F15" s="184">
        <v>1</v>
      </c>
      <c r="G15" s="82"/>
      <c r="H15" s="198">
        <f>(F15*G15)</f>
        <v>0</v>
      </c>
      <c r="I15" s="80"/>
      <c r="J15" s="81"/>
    </row>
    <row r="16" spans="2:10" ht="15">
      <c r="B16" s="187" t="s">
        <v>31</v>
      </c>
      <c r="C16" s="188"/>
      <c r="D16" s="197"/>
      <c r="E16" s="188"/>
      <c r="F16" s="188"/>
      <c r="G16" s="83"/>
      <c r="H16" s="199">
        <f>MIN(25,(SUM(H15)))</f>
        <v>0</v>
      </c>
      <c r="I16" s="84">
        <f>H16</f>
        <v>0</v>
      </c>
      <c r="J16" s="85"/>
    </row>
    <row r="17" spans="2:10" ht="15" customHeight="1">
      <c r="B17" s="153" t="s">
        <v>134</v>
      </c>
      <c r="C17" s="190"/>
      <c r="D17" s="162"/>
      <c r="E17" s="185" t="s">
        <v>93</v>
      </c>
      <c r="F17" s="186"/>
      <c r="G17" s="79"/>
      <c r="H17" s="198"/>
      <c r="I17" s="80"/>
      <c r="J17" s="81"/>
    </row>
    <row r="18" spans="2:10" ht="15" customHeight="1">
      <c r="B18" s="156"/>
      <c r="C18" s="184" t="s">
        <v>34</v>
      </c>
      <c r="D18" s="155" t="s">
        <v>138</v>
      </c>
      <c r="E18" s="184" t="s">
        <v>146</v>
      </c>
      <c r="F18" s="184">
        <v>0.5</v>
      </c>
      <c r="G18" s="82"/>
      <c r="H18" s="198">
        <f>F18*G18</f>
        <v>0</v>
      </c>
      <c r="I18" s="80"/>
      <c r="J18" s="81"/>
    </row>
    <row r="19" spans="2:10" ht="15" customHeight="1">
      <c r="B19" s="168"/>
      <c r="C19" s="184" t="s">
        <v>35</v>
      </c>
      <c r="D19" s="155" t="s">
        <v>139</v>
      </c>
      <c r="E19" s="184" t="s">
        <v>146</v>
      </c>
      <c r="F19" s="184">
        <v>1.5</v>
      </c>
      <c r="G19" s="82"/>
      <c r="H19" s="198">
        <f>F19*G19</f>
        <v>0</v>
      </c>
      <c r="I19" s="80"/>
      <c r="J19" s="81"/>
    </row>
    <row r="20" spans="2:10" ht="15" customHeight="1">
      <c r="B20" s="187" t="s">
        <v>31</v>
      </c>
      <c r="C20" s="188"/>
      <c r="D20" s="159"/>
      <c r="E20" s="188"/>
      <c r="F20" s="188"/>
      <c r="G20" s="83"/>
      <c r="H20" s="199">
        <f>MIN(40,(SUM(H18:H19)))</f>
        <v>0</v>
      </c>
      <c r="I20" s="84">
        <f>H20</f>
        <v>0</v>
      </c>
      <c r="J20" s="85"/>
    </row>
    <row r="21" spans="2:10" ht="15" customHeight="1">
      <c r="B21" s="153" t="s">
        <v>135</v>
      </c>
      <c r="C21" s="190"/>
      <c r="D21" s="162"/>
      <c r="E21" s="185" t="s">
        <v>147</v>
      </c>
      <c r="F21" s="186"/>
      <c r="G21" s="79"/>
      <c r="H21" s="198"/>
      <c r="I21" s="80"/>
      <c r="J21" s="81"/>
    </row>
    <row r="22" spans="2:10" ht="15">
      <c r="B22" s="156"/>
      <c r="C22" s="184" t="s">
        <v>36</v>
      </c>
      <c r="D22" s="155" t="s">
        <v>192</v>
      </c>
      <c r="E22" s="184" t="s">
        <v>146</v>
      </c>
      <c r="F22" s="184">
        <v>0.5</v>
      </c>
      <c r="G22" s="82"/>
      <c r="H22" s="198">
        <f>F22*G22</f>
        <v>0</v>
      </c>
      <c r="I22" s="80"/>
      <c r="J22" s="81"/>
    </row>
    <row r="23" spans="2:10" ht="15" customHeight="1">
      <c r="B23" s="156"/>
      <c r="C23" s="184" t="s">
        <v>37</v>
      </c>
      <c r="D23" s="155" t="s">
        <v>180</v>
      </c>
      <c r="E23" s="184" t="s">
        <v>146</v>
      </c>
      <c r="F23" s="184">
        <v>0.3</v>
      </c>
      <c r="G23" s="82"/>
      <c r="H23" s="198">
        <f aca="true" t="shared" si="0" ref="H23:H24">F23*G23</f>
        <v>0</v>
      </c>
      <c r="I23" s="80"/>
      <c r="J23" s="81"/>
    </row>
    <row r="24" spans="2:10" ht="25">
      <c r="B24" s="168"/>
      <c r="C24" s="184" t="s">
        <v>38</v>
      </c>
      <c r="D24" s="155" t="s">
        <v>191</v>
      </c>
      <c r="E24" s="184" t="s">
        <v>146</v>
      </c>
      <c r="F24" s="184">
        <v>0.5</v>
      </c>
      <c r="G24" s="82"/>
      <c r="H24" s="198">
        <f t="shared" si="0"/>
        <v>0</v>
      </c>
      <c r="I24" s="80"/>
      <c r="J24" s="81"/>
    </row>
    <row r="25" spans="2:10" ht="15">
      <c r="B25" s="187" t="s">
        <v>31</v>
      </c>
      <c r="C25" s="191"/>
      <c r="D25" s="159"/>
      <c r="E25" s="191"/>
      <c r="F25" s="191"/>
      <c r="G25" s="86"/>
      <c r="H25" s="199">
        <f>MIN(15,(SUM(H22:H24)))</f>
        <v>0</v>
      </c>
      <c r="I25" s="84">
        <f>H25</f>
        <v>0</v>
      </c>
      <c r="J25" s="87"/>
    </row>
    <row r="26" spans="2:10" ht="15">
      <c r="B26" s="153" t="s">
        <v>173</v>
      </c>
      <c r="C26" s="190"/>
      <c r="D26" s="162"/>
      <c r="E26" s="185" t="s">
        <v>130</v>
      </c>
      <c r="F26" s="186"/>
      <c r="G26" s="79"/>
      <c r="H26" s="198"/>
      <c r="I26" s="80"/>
      <c r="J26" s="81"/>
    </row>
    <row r="27" spans="2:10" ht="15">
      <c r="B27" s="156"/>
      <c r="C27" s="184" t="s">
        <v>39</v>
      </c>
      <c r="D27" s="155" t="s">
        <v>175</v>
      </c>
      <c r="E27" s="184" t="s">
        <v>148</v>
      </c>
      <c r="F27" s="184">
        <v>0.3</v>
      </c>
      <c r="G27" s="82"/>
      <c r="H27" s="198">
        <f>F27*G27</f>
        <v>0</v>
      </c>
      <c r="I27" s="80"/>
      <c r="J27" s="81"/>
    </row>
    <row r="28" spans="2:10" ht="25">
      <c r="B28" s="156"/>
      <c r="C28" s="184" t="s">
        <v>41</v>
      </c>
      <c r="D28" s="155" t="s">
        <v>176</v>
      </c>
      <c r="E28" s="184" t="s">
        <v>40</v>
      </c>
      <c r="F28" s="184">
        <v>0.4</v>
      </c>
      <c r="G28" s="82"/>
      <c r="H28" s="198">
        <f aca="true" t="shared" si="1" ref="H28:H31">F28*G28</f>
        <v>0</v>
      </c>
      <c r="I28" s="80"/>
      <c r="J28" s="81"/>
    </row>
    <row r="29" spans="2:10" ht="16.5" customHeight="1">
      <c r="B29" s="156"/>
      <c r="C29" s="184" t="s">
        <v>42</v>
      </c>
      <c r="D29" s="155" t="s">
        <v>177</v>
      </c>
      <c r="E29" s="184" t="s">
        <v>148</v>
      </c>
      <c r="F29" s="184">
        <v>0.4</v>
      </c>
      <c r="G29" s="82"/>
      <c r="H29" s="198">
        <f t="shared" si="1"/>
        <v>0</v>
      </c>
      <c r="I29" s="80"/>
      <c r="J29" s="81"/>
    </row>
    <row r="30" spans="2:10" ht="25">
      <c r="B30" s="156"/>
      <c r="C30" s="184" t="s">
        <v>43</v>
      </c>
      <c r="D30" s="155" t="s">
        <v>179</v>
      </c>
      <c r="E30" s="184" t="s">
        <v>148</v>
      </c>
      <c r="F30" s="184">
        <v>0.3</v>
      </c>
      <c r="G30" s="82"/>
      <c r="H30" s="198">
        <f t="shared" si="1"/>
        <v>0</v>
      </c>
      <c r="I30" s="80"/>
      <c r="J30" s="81"/>
    </row>
    <row r="31" spans="2:10" ht="15">
      <c r="B31" s="168"/>
      <c r="C31" s="184" t="s">
        <v>44</v>
      </c>
      <c r="D31" s="155" t="s">
        <v>178</v>
      </c>
      <c r="E31" s="184" t="s">
        <v>186</v>
      </c>
      <c r="F31" s="184">
        <v>3</v>
      </c>
      <c r="G31" s="82"/>
      <c r="H31" s="198">
        <f t="shared" si="1"/>
        <v>0</v>
      </c>
      <c r="I31" s="80"/>
      <c r="J31" s="81"/>
    </row>
    <row r="32" spans="2:10" ht="15">
      <c r="B32" s="187" t="s">
        <v>31</v>
      </c>
      <c r="C32" s="188"/>
      <c r="D32" s="159"/>
      <c r="E32" s="188"/>
      <c r="F32" s="188"/>
      <c r="G32" s="83"/>
      <c r="H32" s="199">
        <f>MIN(5,(SUM(H27:H31)))</f>
        <v>0</v>
      </c>
      <c r="I32" s="84">
        <f>H32</f>
        <v>0</v>
      </c>
      <c r="J32" s="85"/>
    </row>
    <row r="33" spans="2:10" ht="15" customHeight="1">
      <c r="B33" s="153" t="s">
        <v>136</v>
      </c>
      <c r="C33" s="170"/>
      <c r="D33" s="162"/>
      <c r="E33" s="163" t="s">
        <v>149</v>
      </c>
      <c r="F33" s="164"/>
      <c r="G33" s="79"/>
      <c r="H33" s="198"/>
      <c r="I33" s="80"/>
      <c r="J33" s="81"/>
    </row>
    <row r="34" spans="2:10" ht="25">
      <c r="B34" s="156"/>
      <c r="C34" s="154" t="s">
        <v>45</v>
      </c>
      <c r="D34" s="155" t="s">
        <v>140</v>
      </c>
      <c r="E34" s="154" t="s">
        <v>150</v>
      </c>
      <c r="F34" s="154">
        <v>3</v>
      </c>
      <c r="G34" s="82"/>
      <c r="H34" s="198">
        <f>F34*G34</f>
        <v>0</v>
      </c>
      <c r="I34" s="80"/>
      <c r="J34" s="81"/>
    </row>
    <row r="35" spans="2:10" ht="15">
      <c r="B35" s="168"/>
      <c r="C35" s="154" t="s">
        <v>58</v>
      </c>
      <c r="D35" s="155" t="s">
        <v>189</v>
      </c>
      <c r="E35" s="154" t="s">
        <v>190</v>
      </c>
      <c r="F35" s="154">
        <v>1</v>
      </c>
      <c r="G35" s="82"/>
      <c r="H35" s="198">
        <f>F35*G35</f>
        <v>0</v>
      </c>
      <c r="I35" s="80"/>
      <c r="J35" s="81"/>
    </row>
    <row r="36" spans="2:10" ht="15">
      <c r="B36" s="192" t="s">
        <v>31</v>
      </c>
      <c r="C36" s="169"/>
      <c r="D36" s="159"/>
      <c r="E36" s="169"/>
      <c r="F36" s="169"/>
      <c r="G36" s="83"/>
      <c r="H36" s="199">
        <f>MIN(10,(SUM(H34:H35)))</f>
        <v>0</v>
      </c>
      <c r="I36" s="84">
        <f>H36</f>
        <v>0</v>
      </c>
      <c r="J36" s="85"/>
    </row>
    <row r="37" spans="2:10" ht="15" customHeight="1">
      <c r="B37" s="153" t="s">
        <v>137</v>
      </c>
      <c r="C37" s="170"/>
      <c r="D37" s="162"/>
      <c r="E37" s="163" t="s">
        <v>130</v>
      </c>
      <c r="F37" s="164"/>
      <c r="G37" s="79"/>
      <c r="H37" s="198"/>
      <c r="I37" s="80"/>
      <c r="J37" s="81"/>
    </row>
    <row r="38" spans="2:10" ht="15">
      <c r="B38" s="156"/>
      <c r="C38" s="154" t="s">
        <v>59</v>
      </c>
      <c r="D38" s="155" t="s">
        <v>141</v>
      </c>
      <c r="E38" s="154" t="s">
        <v>151</v>
      </c>
      <c r="F38" s="154">
        <v>1.75</v>
      </c>
      <c r="G38" s="82"/>
      <c r="H38" s="198">
        <f>F38*G38</f>
        <v>0</v>
      </c>
      <c r="I38" s="80"/>
      <c r="J38" s="81"/>
    </row>
    <row r="39" spans="2:10" ht="15">
      <c r="B39" s="156"/>
      <c r="C39" s="154" t="s">
        <v>60</v>
      </c>
      <c r="D39" s="155" t="s">
        <v>142</v>
      </c>
      <c r="E39" s="154" t="s">
        <v>151</v>
      </c>
      <c r="F39" s="154">
        <v>0.5</v>
      </c>
      <c r="G39" s="82"/>
      <c r="H39" s="198">
        <f aca="true" t="shared" si="2" ref="H39:H41">F39*G39</f>
        <v>0</v>
      </c>
      <c r="I39" s="80"/>
      <c r="J39" s="81"/>
    </row>
    <row r="40" spans="2:10" ht="15">
      <c r="B40" s="156"/>
      <c r="C40" s="154" t="s">
        <v>61</v>
      </c>
      <c r="D40" s="155" t="s">
        <v>143</v>
      </c>
      <c r="E40" s="154" t="s">
        <v>151</v>
      </c>
      <c r="F40" s="154">
        <v>0.25</v>
      </c>
      <c r="G40" s="82"/>
      <c r="H40" s="198">
        <f t="shared" si="2"/>
        <v>0</v>
      </c>
      <c r="I40" s="80"/>
      <c r="J40" s="81"/>
    </row>
    <row r="41" spans="2:10" ht="15">
      <c r="B41" s="168"/>
      <c r="C41" s="154" t="s">
        <v>62</v>
      </c>
      <c r="D41" s="155" t="s">
        <v>144</v>
      </c>
      <c r="E41" s="154" t="s">
        <v>151</v>
      </c>
      <c r="F41" s="154">
        <v>1.5</v>
      </c>
      <c r="G41" s="82"/>
      <c r="H41" s="198">
        <f t="shared" si="2"/>
        <v>0</v>
      </c>
      <c r="I41" s="80"/>
      <c r="J41" s="81"/>
    </row>
    <row r="42" spans="2:10" ht="14.5" thickBot="1">
      <c r="B42" s="171" t="s">
        <v>31</v>
      </c>
      <c r="C42" s="193"/>
      <c r="D42" s="194"/>
      <c r="E42" s="193"/>
      <c r="F42" s="193"/>
      <c r="G42" s="88"/>
      <c r="H42" s="199">
        <f>MIN(5,(SUM(H38:H41)))</f>
        <v>0</v>
      </c>
      <c r="I42" s="84">
        <f>H42</f>
        <v>0</v>
      </c>
      <c r="J42" s="89"/>
    </row>
    <row r="43" ht="14.5" thickBot="1"/>
    <row r="44" spans="7:23" ht="31.5" thickBot="1">
      <c r="G44" s="71" t="s">
        <v>46</v>
      </c>
      <c r="H44" s="90">
        <f>SUM(H16,H20,H25,H32,H36,H42)</f>
        <v>0</v>
      </c>
      <c r="I44" s="91">
        <f>SUM(I16,I20,I25,I32,I36,I42)</f>
        <v>0</v>
      </c>
      <c r="W44" s="46"/>
    </row>
  </sheetData>
  <sheetProtection password="CA0B" sheet="1" selectLockedCells="1"/>
  <mergeCells count="20">
    <mergeCell ref="J11:J12"/>
    <mergeCell ref="F11:F12"/>
    <mergeCell ref="B33:B35"/>
    <mergeCell ref="B11:B12"/>
    <mergeCell ref="C11:C12"/>
    <mergeCell ref="D11:D12"/>
    <mergeCell ref="E11:E12"/>
    <mergeCell ref="B37:B41"/>
    <mergeCell ref="G11:I11"/>
    <mergeCell ref="E37:F37"/>
    <mergeCell ref="E33:F33"/>
    <mergeCell ref="B8:C8"/>
    <mergeCell ref="E14:F14"/>
    <mergeCell ref="E17:F17"/>
    <mergeCell ref="E21:F21"/>
    <mergeCell ref="E26:F26"/>
    <mergeCell ref="B14:B15"/>
    <mergeCell ref="B17:B19"/>
    <mergeCell ref="B21:B24"/>
    <mergeCell ref="B26:B31"/>
  </mergeCells>
  <printOptions/>
  <pageMargins left="0.7" right="0.7" top="0.75" bottom="0.75" header="0.3" footer="0.3"/>
  <pageSetup fitToHeight="1" fitToWidth="1" horizontalDpi="600" verticalDpi="600" orientation="landscape" paperSize="9" scale="2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J30"/>
  <sheetViews>
    <sheetView showGridLines="0" zoomScale="80" zoomScaleNormal="80" workbookViewId="0" topLeftCell="A1">
      <selection activeCell="G16" sqref="G16"/>
    </sheetView>
  </sheetViews>
  <sheetFormatPr defaultColWidth="8.8515625" defaultRowHeight="15"/>
  <cols>
    <col min="1" max="1" width="8.8515625" style="114" customWidth="1"/>
    <col min="2" max="2" width="55.57421875" style="50" customWidth="1"/>
    <col min="3" max="3" width="4.421875" style="50" bestFit="1" customWidth="1"/>
    <col min="4" max="4" width="75.421875" style="50" bestFit="1" customWidth="1"/>
    <col min="5" max="5" width="14.8515625" style="50" customWidth="1"/>
    <col min="6" max="6" width="9.421875" style="50" customWidth="1"/>
    <col min="7" max="7" width="16.421875" style="50" customWidth="1"/>
    <col min="8" max="9" width="24.421875" style="50" customWidth="1"/>
    <col min="10" max="10" width="66.28125" style="50" customWidth="1"/>
    <col min="11" max="16384" width="8.8515625" style="50" customWidth="1"/>
  </cols>
  <sheetData>
    <row r="1" s="114" customFormat="1" ht="15"/>
    <row r="2" s="114" customFormat="1" ht="14.25"/>
    <row r="3" s="114" customFormat="1" ht="14.25"/>
    <row r="4" s="114" customFormat="1" ht="14.25">
      <c r="D4" s="203" t="str">
        <f>Identification!B1</f>
        <v>APPLICATION FORM FOR THE RECRUITMENT OF A ADJUNT TEACHER</v>
      </c>
    </row>
    <row r="5" s="114" customFormat="1" ht="14.25"/>
    <row r="6" spans="1:7" s="31" customFormat="1" ht="37.5" customHeight="1">
      <c r="A6" s="111"/>
      <c r="B6" s="202"/>
      <c r="C6" s="111"/>
      <c r="D6" s="111"/>
      <c r="E6" s="111"/>
      <c r="F6" s="111"/>
      <c r="G6" s="111"/>
    </row>
    <row r="7" spans="1:7" s="31" customFormat="1" ht="6.75" customHeight="1">
      <c r="A7" s="111"/>
      <c r="B7" s="120"/>
      <c r="C7" s="120"/>
      <c r="D7" s="120"/>
      <c r="E7" s="120"/>
      <c r="G7" s="32"/>
    </row>
    <row r="8" spans="1:9" s="31" customFormat="1" ht="15.75" customHeight="1" thickBot="1">
      <c r="A8" s="111"/>
      <c r="B8" s="121" t="s">
        <v>69</v>
      </c>
      <c r="C8" s="122"/>
      <c r="D8" s="112">
        <f>Identification!C7</f>
        <v>0</v>
      </c>
      <c r="E8" s="113"/>
      <c r="F8" s="113"/>
      <c r="G8" s="113"/>
      <c r="H8" s="113"/>
      <c r="I8" s="113"/>
    </row>
    <row r="9" spans="1:9" s="31" customFormat="1" ht="12" customHeight="1">
      <c r="A9" s="111"/>
      <c r="B9" s="32"/>
      <c r="C9" s="34"/>
      <c r="D9" s="35"/>
      <c r="E9" s="35"/>
      <c r="F9" s="36"/>
      <c r="G9" s="37"/>
      <c r="H9" s="32"/>
      <c r="I9" s="32"/>
    </row>
    <row r="10" spans="1:9" s="31" customFormat="1" ht="18.75" customHeight="1">
      <c r="A10" s="111"/>
      <c r="B10" s="38" t="s">
        <v>152</v>
      </c>
      <c r="D10" s="111"/>
      <c r="E10" s="111"/>
      <c r="F10" s="39"/>
      <c r="G10" s="40"/>
      <c r="H10" s="41"/>
      <c r="I10" s="76"/>
    </row>
    <row r="11" spans="1:7" s="31" customFormat="1" ht="18.75" customHeight="1" thickBot="1">
      <c r="A11" s="111"/>
      <c r="B11" s="39"/>
      <c r="C11" s="40"/>
      <c r="D11" s="41"/>
      <c r="E11" s="41"/>
      <c r="G11" s="32"/>
    </row>
    <row r="12" spans="1:10" s="31" customFormat="1" ht="26" customHeight="1">
      <c r="A12" s="111"/>
      <c r="B12" s="204" t="s">
        <v>81</v>
      </c>
      <c r="C12" s="205" t="s">
        <v>2</v>
      </c>
      <c r="D12" s="205" t="s">
        <v>82</v>
      </c>
      <c r="E12" s="205" t="s">
        <v>83</v>
      </c>
      <c r="F12" s="205" t="s">
        <v>84</v>
      </c>
      <c r="G12" s="130" t="s">
        <v>85</v>
      </c>
      <c r="H12" s="130"/>
      <c r="I12" s="130"/>
      <c r="J12" s="200" t="s">
        <v>86</v>
      </c>
    </row>
    <row r="13" spans="1:10" s="31" customFormat="1" ht="36" customHeight="1">
      <c r="A13" s="111"/>
      <c r="B13" s="206"/>
      <c r="C13" s="207"/>
      <c r="D13" s="207"/>
      <c r="E13" s="207"/>
      <c r="F13" s="207"/>
      <c r="G13" s="92" t="s">
        <v>87</v>
      </c>
      <c r="H13" s="92" t="s">
        <v>88</v>
      </c>
      <c r="I13" s="77" t="s">
        <v>89</v>
      </c>
      <c r="J13" s="201"/>
    </row>
    <row r="14" spans="1:10" s="31" customFormat="1" ht="18.75" customHeight="1">
      <c r="A14" s="111"/>
      <c r="B14" s="208" t="s">
        <v>3</v>
      </c>
      <c r="C14" s="209" t="s">
        <v>4</v>
      </c>
      <c r="D14" s="209" t="s">
        <v>5</v>
      </c>
      <c r="E14" s="210" t="s">
        <v>6</v>
      </c>
      <c r="F14" s="209" t="s">
        <v>7</v>
      </c>
      <c r="G14" s="92" t="s">
        <v>8</v>
      </c>
      <c r="H14" s="92" t="s">
        <v>9</v>
      </c>
      <c r="I14" s="93" t="s">
        <v>10</v>
      </c>
      <c r="J14" s="94" t="s">
        <v>11</v>
      </c>
    </row>
    <row r="15" spans="2:10" ht="15" customHeight="1">
      <c r="B15" s="153" t="s">
        <v>185</v>
      </c>
      <c r="C15" s="162"/>
      <c r="D15" s="162"/>
      <c r="E15" s="163" t="s">
        <v>157</v>
      </c>
      <c r="F15" s="164"/>
      <c r="G15" s="95"/>
      <c r="H15" s="218"/>
      <c r="I15" s="80"/>
      <c r="J15" s="96"/>
    </row>
    <row r="16" spans="2:10" ht="21" customHeight="1">
      <c r="B16" s="156"/>
      <c r="C16" s="154" t="s">
        <v>47</v>
      </c>
      <c r="D16" s="155" t="s">
        <v>181</v>
      </c>
      <c r="E16" s="154" t="s">
        <v>158</v>
      </c>
      <c r="F16" s="154">
        <v>10</v>
      </c>
      <c r="G16" s="97"/>
      <c r="H16" s="218">
        <f>F16*G16</f>
        <v>0</v>
      </c>
      <c r="I16" s="80"/>
      <c r="J16" s="96"/>
    </row>
    <row r="17" spans="2:10" ht="25">
      <c r="B17" s="156"/>
      <c r="C17" s="154" t="s">
        <v>48</v>
      </c>
      <c r="D17" s="155" t="s">
        <v>193</v>
      </c>
      <c r="E17" s="154" t="s">
        <v>158</v>
      </c>
      <c r="F17" s="154">
        <v>5</v>
      </c>
      <c r="G17" s="97"/>
      <c r="H17" s="218">
        <f aca="true" t="shared" si="0" ref="H17:H24">F17*G17</f>
        <v>0</v>
      </c>
      <c r="I17" s="80"/>
      <c r="J17" s="96"/>
    </row>
    <row r="18" spans="2:10" ht="25">
      <c r="B18" s="156"/>
      <c r="C18" s="154" t="s">
        <v>49</v>
      </c>
      <c r="D18" s="155" t="s">
        <v>194</v>
      </c>
      <c r="E18" s="154" t="s">
        <v>158</v>
      </c>
      <c r="F18" s="154">
        <v>3</v>
      </c>
      <c r="G18" s="97"/>
      <c r="H18" s="218">
        <f t="shared" si="0"/>
        <v>0</v>
      </c>
      <c r="I18" s="80"/>
      <c r="J18" s="96"/>
    </row>
    <row r="19" spans="2:10" ht="15">
      <c r="B19" s="156"/>
      <c r="C19" s="154" t="s">
        <v>50</v>
      </c>
      <c r="D19" s="155" t="s">
        <v>182</v>
      </c>
      <c r="E19" s="154" t="s">
        <v>158</v>
      </c>
      <c r="F19" s="154">
        <v>5</v>
      </c>
      <c r="G19" s="97"/>
      <c r="H19" s="218">
        <f t="shared" si="0"/>
        <v>0</v>
      </c>
      <c r="I19" s="80"/>
      <c r="J19" s="96"/>
    </row>
    <row r="20" spans="2:10" ht="15">
      <c r="B20" s="156"/>
      <c r="C20" s="154" t="s">
        <v>32</v>
      </c>
      <c r="D20" s="155" t="s">
        <v>154</v>
      </c>
      <c r="E20" s="154" t="s">
        <v>158</v>
      </c>
      <c r="F20" s="154">
        <v>4</v>
      </c>
      <c r="G20" s="97"/>
      <c r="H20" s="218">
        <f t="shared" si="0"/>
        <v>0</v>
      </c>
      <c r="I20" s="80"/>
      <c r="J20" s="96"/>
    </row>
    <row r="21" spans="2:10" ht="15">
      <c r="B21" s="156"/>
      <c r="C21" s="154" t="s">
        <v>51</v>
      </c>
      <c r="D21" s="155" t="s">
        <v>155</v>
      </c>
      <c r="E21" s="154" t="s">
        <v>158</v>
      </c>
      <c r="F21" s="154">
        <v>5</v>
      </c>
      <c r="G21" s="97"/>
      <c r="H21" s="218">
        <f t="shared" si="0"/>
        <v>0</v>
      </c>
      <c r="I21" s="80"/>
      <c r="J21" s="96"/>
    </row>
    <row r="22" spans="2:10" ht="15">
      <c r="B22" s="156"/>
      <c r="C22" s="154" t="s">
        <v>52</v>
      </c>
      <c r="D22" s="155" t="s">
        <v>183</v>
      </c>
      <c r="E22" s="154" t="s">
        <v>158</v>
      </c>
      <c r="F22" s="154">
        <v>2</v>
      </c>
      <c r="G22" s="97"/>
      <c r="H22" s="218">
        <f t="shared" si="0"/>
        <v>0</v>
      </c>
      <c r="I22" s="80"/>
      <c r="J22" s="96"/>
    </row>
    <row r="23" spans="2:10" ht="25">
      <c r="B23" s="156"/>
      <c r="C23" s="154" t="s">
        <v>53</v>
      </c>
      <c r="D23" s="155" t="s">
        <v>195</v>
      </c>
      <c r="E23" s="154" t="s">
        <v>158</v>
      </c>
      <c r="F23" s="154">
        <v>1</v>
      </c>
      <c r="G23" s="97"/>
      <c r="H23" s="218">
        <f t="shared" si="0"/>
        <v>0</v>
      </c>
      <c r="I23" s="80"/>
      <c r="J23" s="96"/>
    </row>
    <row r="24" spans="2:10" ht="15">
      <c r="B24" s="168"/>
      <c r="C24" s="154" t="s">
        <v>54</v>
      </c>
      <c r="D24" s="155" t="s">
        <v>184</v>
      </c>
      <c r="E24" s="154" t="s">
        <v>158</v>
      </c>
      <c r="F24" s="154">
        <v>2</v>
      </c>
      <c r="G24" s="97"/>
      <c r="H24" s="218">
        <f t="shared" si="0"/>
        <v>0</v>
      </c>
      <c r="I24" s="98"/>
      <c r="J24" s="99"/>
    </row>
    <row r="25" spans="2:10" ht="15">
      <c r="B25" s="157" t="s">
        <v>31</v>
      </c>
      <c r="C25" s="211"/>
      <c r="D25" s="189"/>
      <c r="E25" s="188"/>
      <c r="F25" s="188"/>
      <c r="G25" s="100"/>
      <c r="H25" s="219">
        <f>MIN(40,(SUM(H16:H24)))</f>
        <v>0</v>
      </c>
      <c r="I25" s="101">
        <f>H25</f>
        <v>0</v>
      </c>
      <c r="J25" s="102"/>
    </row>
    <row r="26" spans="2:10" ht="15">
      <c r="B26" s="212" t="s">
        <v>153</v>
      </c>
      <c r="C26" s="170"/>
      <c r="D26" s="162"/>
      <c r="E26" s="163" t="s">
        <v>159</v>
      </c>
      <c r="F26" s="164"/>
      <c r="G26" s="103"/>
      <c r="H26" s="218"/>
      <c r="I26" s="80"/>
      <c r="J26" s="96"/>
    </row>
    <row r="27" spans="2:10" ht="15">
      <c r="B27" s="213"/>
      <c r="C27" s="154" t="s">
        <v>55</v>
      </c>
      <c r="D27" s="155" t="s">
        <v>156</v>
      </c>
      <c r="E27" s="154" t="s">
        <v>160</v>
      </c>
      <c r="F27" s="154">
        <v>10</v>
      </c>
      <c r="G27" s="82"/>
      <c r="H27" s="220">
        <f>F27*G27</f>
        <v>0</v>
      </c>
      <c r="I27" s="60"/>
      <c r="J27" s="104"/>
    </row>
    <row r="28" spans="2:10" ht="14.5" thickBot="1">
      <c r="B28" s="171" t="s">
        <v>31</v>
      </c>
      <c r="C28" s="214"/>
      <c r="D28" s="214"/>
      <c r="E28" s="215"/>
      <c r="F28" s="215"/>
      <c r="G28" s="105"/>
      <c r="H28" s="219">
        <f>MIN(60,(SUM(H27)))</f>
        <v>0</v>
      </c>
      <c r="I28" s="106">
        <f>H28</f>
        <v>0</v>
      </c>
      <c r="J28" s="107"/>
    </row>
    <row r="29" spans="2:10" ht="14.5" thickBot="1">
      <c r="B29" s="167"/>
      <c r="C29" s="216" t="s">
        <v>161</v>
      </c>
      <c r="D29" s="217"/>
      <c r="E29" s="217"/>
      <c r="F29" s="217"/>
      <c r="G29" s="108"/>
      <c r="H29" s="221">
        <f>SUM(H25,H28)</f>
        <v>0</v>
      </c>
      <c r="I29" s="109">
        <f>SUM(I25,I28)</f>
        <v>0</v>
      </c>
      <c r="J29" s="110"/>
    </row>
    <row r="30" spans="9:10" ht="14.5" thickTop="1">
      <c r="I30" s="114"/>
      <c r="J30" s="114"/>
    </row>
  </sheetData>
  <sheetProtection password="CA0B" sheet="1" selectLockedCells="1"/>
  <protectedRanges>
    <protectedRange sqref="G15:G24" name="Intervalo1"/>
    <protectedRange sqref="G25:G26" name="Intervalo2"/>
    <protectedRange sqref="J15:J27" name="Intervalo3"/>
  </protectedRanges>
  <mergeCells count="14">
    <mergeCell ref="J12:J13"/>
    <mergeCell ref="B15:B24"/>
    <mergeCell ref="B26:B27"/>
    <mergeCell ref="E15:F15"/>
    <mergeCell ref="E26:F26"/>
    <mergeCell ref="C29:F29"/>
    <mergeCell ref="D12:D13"/>
    <mergeCell ref="E12:E13"/>
    <mergeCell ref="G12:I12"/>
    <mergeCell ref="B7:E7"/>
    <mergeCell ref="B8:C8"/>
    <mergeCell ref="B12:B13"/>
    <mergeCell ref="C12:C13"/>
    <mergeCell ref="F12:F13"/>
  </mergeCells>
  <printOptions/>
  <pageMargins left="0.7" right="0.7" top="0.75" bottom="0.75" header="0.3" footer="0.3"/>
  <pageSetup fitToHeight="1" fitToWidth="1" horizontalDpi="600" verticalDpi="600" orientation="landscape" paperSize="9" scale="34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23"/>
  <sheetViews>
    <sheetView showGridLines="0" workbookViewId="0" topLeftCell="A1">
      <selection activeCell="D14" sqref="D14"/>
    </sheetView>
  </sheetViews>
  <sheetFormatPr defaultColWidth="15.140625" defaultRowHeight="15"/>
  <cols>
    <col min="1" max="1" width="17.140625" style="0" customWidth="1"/>
    <col min="2" max="2" width="8.00390625" style="0" customWidth="1"/>
    <col min="3" max="3" width="50.421875" style="0" customWidth="1"/>
    <col min="4" max="4" width="15.8515625" style="0" customWidth="1"/>
    <col min="5" max="5" width="19.140625" style="0" customWidth="1"/>
    <col min="6" max="6" width="19.00390625" style="0" customWidth="1"/>
    <col min="7" max="7" width="18.421875" style="0" customWidth="1"/>
    <col min="8" max="8" width="8.421875" style="0" customWidth="1"/>
    <col min="9" max="9" width="7.00390625" style="0" customWidth="1"/>
    <col min="10" max="26" width="10.00390625" style="0" customWidth="1"/>
  </cols>
  <sheetData>
    <row r="1" spans="2:26" ht="36.75" customHeight="1">
      <c r="B1" s="115" t="str">
        <f>Identification!B1</f>
        <v>APPLICATION FORM FOR THE RECRUITMENT OF A ADJUNT TEACHER</v>
      </c>
      <c r="C1" s="115"/>
      <c r="D1" s="115"/>
      <c r="E1" s="115"/>
      <c r="F1" s="115"/>
      <c r="G1" s="115"/>
      <c r="H1" s="115"/>
      <c r="I1" s="1"/>
      <c r="J1" s="1"/>
      <c r="K1" s="1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spans="1:26" ht="15" customHeight="1">
      <c r="A2" s="6"/>
      <c r="B2" s="115"/>
      <c r="C2" s="116"/>
      <c r="D2" s="116"/>
      <c r="E2" s="116"/>
      <c r="F2" s="116"/>
      <c r="G2" s="116"/>
      <c r="H2" s="116"/>
      <c r="I2" s="11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3:9" ht="15.75" customHeight="1" thickBot="1">
      <c r="C3" s="23" t="s">
        <v>69</v>
      </c>
      <c r="D3" s="131">
        <f>Identification!C7</f>
        <v>0</v>
      </c>
      <c r="E3" s="132"/>
      <c r="F3" s="132"/>
      <c r="G3" s="132"/>
      <c r="H3" s="132"/>
      <c r="I3" s="7"/>
    </row>
    <row r="6" ht="15.75" customHeight="1" thickBot="1"/>
    <row r="7" spans="3:7" ht="37.5" customHeight="1" thickTop="1">
      <c r="C7" s="8"/>
      <c r="D7" s="9" t="s">
        <v>168</v>
      </c>
      <c r="E7" s="9" t="s">
        <v>89</v>
      </c>
      <c r="F7" s="10" t="s">
        <v>169</v>
      </c>
      <c r="G7" s="11" t="s">
        <v>170</v>
      </c>
    </row>
    <row r="8" spans="3:7" ht="24.75" customHeight="1">
      <c r="C8" s="12" t="s">
        <v>164</v>
      </c>
      <c r="D8" s="13">
        <f>'Scient. Comp.'!I51</f>
        <v>0</v>
      </c>
      <c r="E8" s="13">
        <f>'Scient. Comp.'!J51</f>
        <v>0</v>
      </c>
      <c r="F8" s="14">
        <v>0.45</v>
      </c>
      <c r="G8" s="15">
        <f>E8*F8</f>
        <v>0</v>
      </c>
    </row>
    <row r="9" spans="3:7" ht="24.75" customHeight="1">
      <c r="C9" s="12" t="s">
        <v>165</v>
      </c>
      <c r="D9" s="13">
        <f>'Pedag. Comp.'!H44</f>
        <v>0</v>
      </c>
      <c r="E9" s="13">
        <f>'Pedag. Comp.'!I44</f>
        <v>0</v>
      </c>
      <c r="F9" s="14">
        <v>0.45</v>
      </c>
      <c r="G9" s="15">
        <f>E9*F9</f>
        <v>0</v>
      </c>
    </row>
    <row r="10" spans="3:7" ht="24.75" customHeight="1" thickBot="1">
      <c r="C10" s="12" t="s">
        <v>166</v>
      </c>
      <c r="D10" s="13">
        <f>'Other comp.'!H29</f>
        <v>0</v>
      </c>
      <c r="E10" s="13">
        <f>'Other comp.'!I29</f>
        <v>0</v>
      </c>
      <c r="F10" s="14">
        <v>0.1</v>
      </c>
      <c r="G10" s="15">
        <f>E10*F10</f>
        <v>0</v>
      </c>
    </row>
    <row r="11" spans="3:7" ht="24.75" customHeight="1" thickBot="1">
      <c r="C11" s="16" t="s">
        <v>167</v>
      </c>
      <c r="D11" s="17">
        <f>D8+D9+D10</f>
        <v>0</v>
      </c>
      <c r="E11" s="18"/>
      <c r="F11" s="19"/>
      <c r="G11" s="20">
        <f>G8+G9+G10</f>
        <v>0</v>
      </c>
    </row>
    <row r="14" ht="15.5">
      <c r="C14" s="21"/>
    </row>
    <row r="15" ht="15.5">
      <c r="C15" s="222" t="s">
        <v>163</v>
      </c>
    </row>
    <row r="16" ht="15.5">
      <c r="C16" s="222" t="s">
        <v>198</v>
      </c>
    </row>
    <row r="17" ht="15.5">
      <c r="C17" s="223" t="s">
        <v>196</v>
      </c>
    </row>
    <row r="18" ht="15.5">
      <c r="C18" s="223" t="s">
        <v>197</v>
      </c>
    </row>
    <row r="23" ht="15">
      <c r="C23" s="22"/>
    </row>
  </sheetData>
  <sheetProtection password="CA0B" sheet="1" selectLockedCells="1"/>
  <mergeCells count="3">
    <mergeCell ref="B1:H1"/>
    <mergeCell ref="B2:I2"/>
    <mergeCell ref="D3:H3"/>
  </mergeCells>
  <printOptions/>
  <pageMargins left="0.7" right="0.7" top="0.75" bottom="0.75" header="0.3" footer="0.3"/>
  <pageSetup fitToHeight="1" fitToWidth="1" horizontalDpi="600" verticalDpi="600" orientation="landscape" paperSize="9" scale="71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Maria Inês de Almeida</cp:lastModifiedBy>
  <dcterms:created xsi:type="dcterms:W3CDTF">2020-01-09T12:12:53Z</dcterms:created>
  <dcterms:modified xsi:type="dcterms:W3CDTF">2022-11-22T14:55:58Z</dcterms:modified>
  <cp:category/>
  <cp:version/>
  <cp:contentType/>
  <cp:contentStatus/>
</cp:coreProperties>
</file>