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2\ESTeSC\PRPD-13-2022_ProfAdjunto_CM_anatomia_1p\5.Edital\"/>
    </mc:Choice>
  </mc:AlternateContent>
  <workbookProtection workbookAlgorithmName="SHA-512" workbookHashValue="19DmgiCKDtbfNVO0RaBoXhawcWOr3FeTdHiWZ/RXpjIX9+7mzSVFcpDa4iUDelpbWOSNp9Wu40PujDYBD3E/Yg==" workbookSaltValue="6tpTCO6g6c0QQN6NZg6cDA==" workbookSpinCount="100000" lockStructure="1"/>
  <bookViews>
    <workbookView xWindow="0" yWindow="0" windowWidth="28800" windowHeight="11290"/>
  </bookViews>
  <sheets>
    <sheet name="Identificação" sheetId="4" r:id="rId1"/>
    <sheet name="Comp. Cient. Prof." sheetId="1" r:id="rId2"/>
    <sheet name="Comp. Pedagógica" sheetId="2" r:id="rId3"/>
    <sheet name="Outras componentes" sheetId="3" r:id="rId4"/>
    <sheet name="Pontuação final" sheetId="6" r:id="rId5"/>
  </sheets>
  <definedNames>
    <definedName name="_xlnm.Print_Area" localSheetId="1">'Comp. Cient. Prof.'!$B$6:$K$54</definedName>
    <definedName name="_xlnm.Print_Area" localSheetId="2">'Comp. Pedagógica'!$A$8:$J$45</definedName>
    <definedName name="_xlnm.Print_Area" localSheetId="0">Identificação!$A$1:$K$20</definedName>
    <definedName name="_xlnm.Print_Area" localSheetId="3">'Outras componentes'!$B$8:$L$33</definedName>
    <definedName name="_xlnm.Print_Area" localSheetId="4">'Pontuação final'!$A$1:$J$18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3" l="1"/>
  <c r="B8" i="3" l="1"/>
  <c r="B9" i="2"/>
  <c r="C8" i="1"/>
  <c r="B6" i="1"/>
  <c r="H17" i="1" l="1"/>
  <c r="H32" i="1"/>
  <c r="H33" i="1"/>
  <c r="H31" i="1" l="1"/>
  <c r="D3" i="6"/>
  <c r="H25" i="3" l="1"/>
  <c r="H24" i="3"/>
  <c r="H23" i="3"/>
  <c r="H22" i="3"/>
  <c r="H21" i="3"/>
  <c r="H20" i="3"/>
  <c r="H19" i="3"/>
  <c r="H18" i="3"/>
  <c r="H17" i="3"/>
  <c r="H43" i="1"/>
  <c r="H26" i="3" l="1"/>
  <c r="I26" i="3" s="1"/>
  <c r="H28" i="3" l="1"/>
  <c r="G40" i="2"/>
  <c r="G41" i="2"/>
  <c r="G42" i="2"/>
  <c r="G39" i="2"/>
  <c r="G36" i="2"/>
  <c r="G35" i="2"/>
  <c r="G29" i="2"/>
  <c r="G30" i="2"/>
  <c r="G31" i="2"/>
  <c r="G32" i="2"/>
  <c r="G28" i="2"/>
  <c r="G24" i="2"/>
  <c r="G25" i="2"/>
  <c r="G23" i="2"/>
  <c r="G26" i="2" s="1"/>
  <c r="G20" i="2"/>
  <c r="G19" i="2"/>
  <c r="G16" i="2"/>
  <c r="H48" i="1"/>
  <c r="H49" i="1"/>
  <c r="H50" i="1"/>
  <c r="H47" i="1"/>
  <c r="H41" i="1"/>
  <c r="H44" i="1"/>
  <c r="H42" i="1" s="1"/>
  <c r="H40" i="1"/>
  <c r="H37" i="1"/>
  <c r="H36" i="1"/>
  <c r="H30" i="1"/>
  <c r="H29" i="1"/>
  <c r="H26" i="1"/>
  <c r="H27" i="1"/>
  <c r="H24" i="1"/>
  <c r="H23" i="1"/>
  <c r="H21" i="1"/>
  <c r="H20" i="1"/>
  <c r="H16" i="1"/>
  <c r="H18" i="1" s="1"/>
  <c r="H38" i="1" l="1"/>
  <c r="I38" i="1" s="1"/>
  <c r="H19" i="1"/>
  <c r="H29" i="3"/>
  <c r="I29" i="3" s="1"/>
  <c r="I30" i="3" s="1"/>
  <c r="E10" i="6" s="1"/>
  <c r="G10" i="6" s="1"/>
  <c r="H51" i="1"/>
  <c r="H39" i="1"/>
  <c r="H45" i="1" s="1"/>
  <c r="I45" i="1" s="1"/>
  <c r="G17" i="2"/>
  <c r="H17" i="2" s="1"/>
  <c r="G37" i="2"/>
  <c r="H37" i="2" s="1"/>
  <c r="H25" i="1"/>
  <c r="H28" i="1"/>
  <c r="G43" i="2"/>
  <c r="H43" i="2" s="1"/>
  <c r="G33" i="2"/>
  <c r="H33" i="2" s="1"/>
  <c r="H26" i="2"/>
  <c r="G21" i="2"/>
  <c r="H21" i="2" s="1"/>
  <c r="H22" i="1"/>
  <c r="I18" i="1"/>
  <c r="H30" i="3"/>
  <c r="D10" i="6" s="1"/>
  <c r="B1" i="6"/>
  <c r="A8" i="2"/>
  <c r="H34" i="1" l="1"/>
  <c r="H53" i="1" s="1"/>
  <c r="H45" i="2"/>
  <c r="E9" i="6" s="1"/>
  <c r="G9" i="6" s="1"/>
  <c r="I51" i="1"/>
  <c r="I34" i="1" l="1"/>
  <c r="I53" i="1" s="1"/>
  <c r="E8" i="6" s="1"/>
  <c r="G8" i="6" s="1"/>
  <c r="G11" i="6" s="1"/>
  <c r="D8" i="6"/>
  <c r="G45" i="2"/>
  <c r="D9" i="6" s="1"/>
  <c r="D11" i="6" l="1"/>
</calcChain>
</file>

<file path=xl/sharedStrings.xml><?xml version="1.0" encoding="utf-8"?>
<sst xmlns="http://schemas.openxmlformats.org/spreadsheetml/2006/main" count="291" uniqueCount="195">
  <si>
    <t xml:space="preserve">          IDENTIFICAÇÃO</t>
  </si>
  <si>
    <t>Nome do candidato: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</si>
  <si>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</si>
  <si>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</si>
  <si>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</si>
  <si>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</si>
  <si>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</si>
  <si>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</si>
  <si>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</si>
  <si>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</si>
  <si>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</si>
  <si>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</si>
  <si>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Instituição </t>
  </si>
  <si>
    <t>Nome do Candidato: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</si>
  <si>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</si>
  <si>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</si>
  <si>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</si>
  <si>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</si>
  <si>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</si>
  <si>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</si>
  <si>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</si>
  <si>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</si>
  <si>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</si>
  <si>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</si>
  <si>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</si>
  <si>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</si>
  <si>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</si>
  <si>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</si>
  <si>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</si>
  <si>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</si>
  <si>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</si>
  <si>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</si>
  <si>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</si>
  <si>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</si>
  <si>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C3</t>
  </si>
  <si>
    <t>C4</t>
  </si>
  <si>
    <t>C5</t>
  </si>
  <si>
    <t>C6</t>
  </si>
  <si>
    <t>C7</t>
  </si>
  <si>
    <t>Artigo</t>
  </si>
  <si>
    <t>C8</t>
  </si>
  <si>
    <t>ii) Artigo em revista não indexada</t>
  </si>
  <si>
    <t>C9</t>
  </si>
  <si>
    <t>C10</t>
  </si>
  <si>
    <t>C11</t>
  </si>
  <si>
    <t>Resumo</t>
  </si>
  <si>
    <t>C12</t>
  </si>
  <si>
    <t>C13</t>
  </si>
  <si>
    <t>C14</t>
  </si>
  <si>
    <t>ii) Evento técnico-científico nacional</t>
  </si>
  <si>
    <t>C15</t>
  </si>
  <si>
    <t>i) Evento técnico-científico internacional</t>
  </si>
  <si>
    <t>Apresentação</t>
  </si>
  <si>
    <t>C16</t>
  </si>
  <si>
    <t>C17</t>
  </si>
  <si>
    <t>Poster</t>
  </si>
  <si>
    <t>C18</t>
  </si>
  <si>
    <t>C19</t>
  </si>
  <si>
    <t>Sub-Total</t>
  </si>
  <si>
    <t>Prémio</t>
  </si>
  <si>
    <t>Evento</t>
  </si>
  <si>
    <t>5) Coordenação/Edição e Revisão de publicações científicas</t>
  </si>
  <si>
    <t>por revista</t>
  </si>
  <si>
    <t>Júri de Provas públicas de doutoramento</t>
  </si>
  <si>
    <t>por cada júri</t>
  </si>
  <si>
    <t>Membro de júri de provas públicas de mestrado por convite</t>
  </si>
  <si>
    <t>Presidente de júri de provas públicas de mestrado</t>
  </si>
  <si>
    <t>Membro de Júri para atribuição do título de especialista</t>
  </si>
  <si>
    <t>por dissertação / projecto / relatório</t>
  </si>
  <si>
    <t>por trabalho de investigação aplicada</t>
  </si>
  <si>
    <t>Total  Componente Técnico - Científica  = &gt;</t>
  </si>
  <si>
    <t>FORMULÁRIO DE CANDIDATURA AO CONCURSO DE RECRUTAMENTO DE UM PROFESSOR ADJUNTO</t>
  </si>
  <si>
    <t>Pontuação Total</t>
  </si>
  <si>
    <t xml:space="preserve">Pontuação a Considerar </t>
  </si>
  <si>
    <t>Fator de ponderação</t>
  </si>
  <si>
    <t>Pontuação Ponderada</t>
  </si>
  <si>
    <t>Componente Pedagógica</t>
  </si>
  <si>
    <t>Pontuação Final</t>
  </si>
  <si>
    <t>Em caso de empate serão utilizados, sucessivamente, os seguintes critérios de desempate:</t>
  </si>
  <si>
    <t>Componente Técnico-Científica e Profissional</t>
  </si>
  <si>
    <t>O5</t>
  </si>
  <si>
    <t>P1</t>
  </si>
  <si>
    <t>P2</t>
  </si>
  <si>
    <t>P3</t>
  </si>
  <si>
    <t>P4</t>
  </si>
  <si>
    <t>P5</t>
  </si>
  <si>
    <t>P6</t>
  </si>
  <si>
    <t>ação</t>
  </si>
  <si>
    <t>P7</t>
  </si>
  <si>
    <t>Atividade de acompanhamento de alunos internacionais em programas de mobilidade, comprovada pela IES</t>
  </si>
  <si>
    <t>por ano letivo</t>
  </si>
  <si>
    <t>P8</t>
  </si>
  <si>
    <t>Participação em grupos ou comissões desde que nomeados pelos órgãos competentes da IES</t>
  </si>
  <si>
    <t>P9</t>
  </si>
  <si>
    <t>P10</t>
  </si>
  <si>
    <t>P11</t>
  </si>
  <si>
    <t>P12</t>
  </si>
  <si>
    <t>Participação em Programas de Mobilidade de Ensino, devidamente aprovadas pela IES</t>
  </si>
  <si>
    <t>por mobilidade</t>
  </si>
  <si>
    <t>Total  Componente Pedagógica  = &gt;</t>
  </si>
  <si>
    <t xml:space="preserve">1) Desempenho de cargos e funções em órgãos de gestão em instituições do ensino superior </t>
  </si>
  <si>
    <t>O1</t>
  </si>
  <si>
    <t>Presidente, Vice-Presidente, Diretor, Subdiretor de unidade orgânica/IES</t>
  </si>
  <si>
    <t>O2</t>
  </si>
  <si>
    <t>O3</t>
  </si>
  <si>
    <t>O4</t>
  </si>
  <si>
    <t>Presidente de Comissão Científica</t>
  </si>
  <si>
    <t>Diretor de Departamento</t>
  </si>
  <si>
    <t>O6</t>
  </si>
  <si>
    <t>Coordenador de Mestrado</t>
  </si>
  <si>
    <t>O7</t>
  </si>
  <si>
    <t>Coordenador de cursos pós-graduados</t>
  </si>
  <si>
    <t>O8</t>
  </si>
  <si>
    <t>O9</t>
  </si>
  <si>
    <t>Coordenador de Relações Internacionais</t>
  </si>
  <si>
    <t>O10</t>
  </si>
  <si>
    <t>2) Produção Científica</t>
  </si>
  <si>
    <t>1) Formação certificada, realizada no âmbito do Ensino Superior, considerada relevante para a área do concurso</t>
  </si>
  <si>
    <t>Máx.: 2,5 pontos</t>
  </si>
  <si>
    <t>Sub-total</t>
  </si>
  <si>
    <t>a) Publicação de artigos em revista científica</t>
  </si>
  <si>
    <t>Máx.: 5 pontos</t>
  </si>
  <si>
    <t>b) Publicação em livro de resumos de encontro científico</t>
  </si>
  <si>
    <t>Máx.: 10 pontos</t>
  </si>
  <si>
    <t>ii) livro de resumos não indexado</t>
  </si>
  <si>
    <t>c) Apresentação oral em eventos técnico-científicos</t>
  </si>
  <si>
    <t>d) Apresentação Poster em evento técnico-científico</t>
  </si>
  <si>
    <r>
      <t xml:space="preserve"> 3) </t>
    </r>
    <r>
      <rPr>
        <b/>
        <sz val="10"/>
        <color rgb="FF000000"/>
        <rFont val="Calibri"/>
        <family val="2"/>
        <scheme val="minor"/>
      </rPr>
      <t>Prémios científicos, académicos e profissionais, e distinções de sociedades científicas ou de entidades públicas e privadas</t>
    </r>
  </si>
  <si>
    <t>i) Prémio ou distinção internacional</t>
  </si>
  <si>
    <t>ii) Prémio ou distinção nacional</t>
  </si>
  <si>
    <t>a) Participação na Comissão Organizadora ou na Comissão Científica de eventos técnico-científicos</t>
  </si>
  <si>
    <t>b) Moderação de sessão em evento técnico-científico</t>
  </si>
  <si>
    <t>ii) Revisor de artigos científicos submetidos a revistas não indexadas</t>
  </si>
  <si>
    <t>iv) Editor de revistas científicas não indexadas</t>
  </si>
  <si>
    <t>1) Experiência profissional na docência</t>
  </si>
  <si>
    <t>Por Semestre de docência no ensino superior na área a concurso</t>
  </si>
  <si>
    <t>Semestre</t>
  </si>
  <si>
    <t>2) Unidades curriculares lecionadas no ensino superior</t>
  </si>
  <si>
    <t>Cursos de Mestrado e Pós-graduações na área a concurso</t>
  </si>
  <si>
    <t>u.c./ano</t>
  </si>
  <si>
    <t>Cursos de Licenciatura na área a concurso</t>
  </si>
  <si>
    <t>3) Coordenação Pedagógica</t>
  </si>
  <si>
    <t>Titulares de unidades curriculares de curso de Licenciatura na área a concurso</t>
  </si>
  <si>
    <t>Titulares de unidades curriculares de curso de Mestrado ou Pós-graduações na área a concurso</t>
  </si>
  <si>
    <t>4) Atividades de Extensão Pedagógica</t>
  </si>
  <si>
    <t>Lecionação de seminários e cursos de formação na área a concurso</t>
  </si>
  <si>
    <t>5) Orientação de teses, dissertações e trabalhos de fim de curso conducente a Grau Académico.</t>
  </si>
  <si>
    <t>P13</t>
  </si>
  <si>
    <t>Orientação/coorientação de trabalho de investigação aplicada em licenciatura (concluída)</t>
  </si>
  <si>
    <t>6) Participação em Júris  de provas para obtenção de Grau académico e título de Especialista</t>
  </si>
  <si>
    <t>P14</t>
  </si>
  <si>
    <t>P15</t>
  </si>
  <si>
    <t>P16</t>
  </si>
  <si>
    <t>P17</t>
  </si>
  <si>
    <t>ano</t>
  </si>
  <si>
    <t>Máx.: 15 pontos</t>
  </si>
  <si>
    <t>Máx.: 0,5 pontos</t>
  </si>
  <si>
    <t>Máx.: 40 pontos</t>
  </si>
  <si>
    <t>N/A</t>
  </si>
  <si>
    <t>2) Experiência clínica e/ou de investigação na área disciplinar do concurso</t>
  </si>
  <si>
    <t>Experiência na área a concurso</t>
  </si>
  <si>
    <t>Total  outras componentes = &gt;</t>
  </si>
  <si>
    <t>Outras componentes</t>
  </si>
  <si>
    <t>C20</t>
  </si>
  <si>
    <t>e) Métrica cientifica (Scopus)</t>
  </si>
  <si>
    <t>i) Indice h</t>
  </si>
  <si>
    <t>ii) número de citações</t>
  </si>
  <si>
    <t>h</t>
  </si>
  <si>
    <t>n.º</t>
  </si>
  <si>
    <t>Máx.: 4 pontos</t>
  </si>
  <si>
    <t>Máx.: 35 pontos</t>
  </si>
  <si>
    <t>Máx.: 25 pontos</t>
  </si>
  <si>
    <t>III. OUTRAS COMPONENTES (Ponderação na Pontuação Final - 10%)</t>
  </si>
  <si>
    <t>II. COMPONENTE PEDAGÓGICA (Ponderação na Pontuação Final - 45%)</t>
  </si>
  <si>
    <t>I. COMPONENTE TÉCNICO-CIENTÍFICA E PROFISSIONAL (Ponderação na Pontuação Final - 45%)</t>
  </si>
  <si>
    <t>Máx: 40 pontos</t>
  </si>
  <si>
    <t>Máx.: 60 pontos</t>
  </si>
  <si>
    <t>Máx.: 3 pontos</t>
  </si>
  <si>
    <r>
      <t>2.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grau de Doutor há mais tempo;</t>
    </r>
  </si>
  <si>
    <r>
      <t>3.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título de especialista há mais tempo;</t>
    </r>
  </si>
  <si>
    <t>i) Artigo em revista indexada (SCOPUS/WEB of Science)</t>
  </si>
  <si>
    <t>i) livro de resumos indexado (SCOPUS/WEB of Science)</t>
  </si>
  <si>
    <t>i) Evento técnico-científico internacional ( Lingua inglesa)</t>
  </si>
  <si>
    <t>i) Revisor de artigos científicos submetidos a revistas indexadas (SCOPUS/WEB of Science)</t>
  </si>
  <si>
    <t>iii) Editor de revistas científicas indexadas (SCOPUS/WEB of Science)</t>
  </si>
  <si>
    <t>Membro de comissões que proponham criação/restruturação de novos ciclos de estudo, incluindo pós-graduações</t>
  </si>
  <si>
    <t>Presidente de órgãos de gestão (CE, CTC/CC, CP)</t>
  </si>
  <si>
    <t>Vice-presidente e secretário de órgãos de gestão (CE, CTC/CC, CP)</t>
  </si>
  <si>
    <t>Membros de órgãos de gestão (CE, CTC/CC, CP, C Geral, C Gestão)</t>
  </si>
  <si>
    <t>Supervisão e orientação de Ensino Clínico e Estágios curriculares na área a concurso</t>
  </si>
  <si>
    <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mais tempo de serviço docente nas Tecnologias da Saúde na area das Anatomias</t>
    </r>
  </si>
  <si>
    <t>Orientação/coorientação de dissertação/projeto/relatório de estágio de mestrado/Doutoramento (concluída)</t>
  </si>
  <si>
    <t>Detentor de Grau de Mestre em Medicina ou Anatomia</t>
  </si>
  <si>
    <r>
      <t>Detentor de licenciatura em Medicina ou nas Tecnologias da Saúd</t>
    </r>
    <r>
      <rPr>
        <sz val="10"/>
        <rFont val="Calibri"/>
        <family val="2"/>
        <scheme val="minor"/>
      </rPr>
      <t>e</t>
    </r>
  </si>
  <si>
    <t xml:space="preserve">4) Organização e colaboração em eventos técnico-científicos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</si>
</sst>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&quot;)&quot;"/>
  </numFmts>
  <fonts count="33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4"/>
      <name val="Calibri"/>
      <family val="2"/>
    </font>
    <font>
      <b/>
      <sz val="9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1"/>
      <color rgb="FFFFFFFF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 tint="-0.34998626667073579"/>
        <bgColor rgb="FFFFFFFF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4" fillId="0" borderId="8" xfId="0" applyFont="1" applyBorder="1" applyProtection="1">
      <protection locked="0"/>
    </xf>
    <xf numFmtId="0" fontId="0" fillId="4" borderId="0" xfId="0" applyFill="1"/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justify" vertical="center"/>
    </xf>
    <xf numFmtId="0" fontId="13" fillId="0" borderId="0" xfId="0" applyFont="1"/>
    <xf numFmtId="0" fontId="13" fillId="10" borderId="1" xfId="0" applyFont="1" applyFill="1" applyBorder="1" applyAlignment="1" applyProtection="1">
      <alignment horizontal="center" vertical="center" wrapText="1"/>
      <protection locked="0"/>
    </xf>
    <xf numFmtId="0" fontId="15" fillId="10" borderId="1" xfId="0" applyFont="1" applyFill="1" applyBorder="1" applyAlignment="1" applyProtection="1">
      <alignment horizontal="center" vertical="center" wrapText="1"/>
      <protection locked="0"/>
    </xf>
    <xf numFmtId="0" fontId="13" fillId="14" borderId="1" xfId="0" applyFont="1" applyFill="1" applyBorder="1" applyAlignment="1" applyProtection="1">
      <alignment horizontal="center" vertical="center" wrapText="1"/>
      <protection locked="0"/>
    </xf>
    <xf numFmtId="0" fontId="23" fillId="7" borderId="4" xfId="0" applyFont="1" applyFill="1" applyBorder="1" applyAlignment="1">
      <alignment horizontal="center" vertical="center" wrapText="1"/>
    </xf>
    <xf numFmtId="0" fontId="26" fillId="11" borderId="5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2" fontId="14" fillId="12" borderId="1" xfId="0" applyNumberFormat="1" applyFont="1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right" vertical="center"/>
    </xf>
    <xf numFmtId="2" fontId="7" fillId="11" borderId="20" xfId="0" applyNumberFormat="1" applyFont="1" applyFill="1" applyBorder="1" applyAlignment="1">
      <alignment horizontal="right" vertical="center"/>
    </xf>
    <xf numFmtId="0" fontId="29" fillId="11" borderId="4" xfId="0" applyFont="1" applyFill="1" applyBorder="1" applyAlignment="1">
      <alignment horizontal="left" vertical="center"/>
    </xf>
    <xf numFmtId="0" fontId="26" fillId="11" borderId="4" xfId="0" applyFont="1" applyFill="1" applyBorder="1" applyAlignment="1">
      <alignment horizontal="left" vertical="center"/>
    </xf>
    <xf numFmtId="0" fontId="26" fillId="11" borderId="4" xfId="0" applyFont="1" applyFill="1" applyBorder="1" applyAlignment="1">
      <alignment horizontal="left" vertical="center" wrapText="1"/>
    </xf>
    <xf numFmtId="0" fontId="0" fillId="10" borderId="1" xfId="0" applyFill="1" applyBorder="1"/>
    <xf numFmtId="2" fontId="7" fillId="0" borderId="27" xfId="0" applyNumberFormat="1" applyFont="1" applyBorder="1" applyAlignment="1">
      <alignment horizontal="right" vertical="center"/>
    </xf>
    <xf numFmtId="2" fontId="7" fillId="11" borderId="27" xfId="0" applyNumberFormat="1" applyFont="1" applyFill="1" applyBorder="1" applyAlignment="1">
      <alignment horizontal="right" vertical="center"/>
    </xf>
    <xf numFmtId="2" fontId="14" fillId="15" borderId="1" xfId="0" applyNumberFormat="1" applyFont="1" applyFill="1" applyBorder="1" applyAlignment="1">
      <alignment vertical="center" wrapText="1"/>
    </xf>
    <xf numFmtId="2" fontId="0" fillId="11" borderId="1" xfId="0" applyNumberFormat="1" applyFill="1" applyBorder="1"/>
    <xf numFmtId="0" fontId="8" fillId="10" borderId="1" xfId="0" applyFont="1" applyFill="1" applyBorder="1"/>
    <xf numFmtId="2" fontId="8" fillId="16" borderId="6" xfId="0" applyNumberFormat="1" applyFont="1" applyFill="1" applyBorder="1"/>
    <xf numFmtId="2" fontId="14" fillId="5" borderId="44" xfId="0" applyNumberFormat="1" applyFont="1" applyFill="1" applyBorder="1" applyAlignment="1">
      <alignment vertical="center" wrapText="1"/>
    </xf>
    <xf numFmtId="2" fontId="17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2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4" borderId="0" xfId="0" applyFill="1" applyAlignment="1">
      <alignment vertical="center"/>
    </xf>
    <xf numFmtId="2" fontId="17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3" fillId="14" borderId="1" xfId="0" applyFont="1" applyFill="1" applyBorder="1" applyAlignment="1">
      <alignment horizontal="center" vertical="center" wrapText="1"/>
    </xf>
    <xf numFmtId="1" fontId="13" fillId="16" borderId="1" xfId="0" applyNumberFormat="1" applyFont="1" applyFill="1" applyBorder="1" applyAlignment="1">
      <alignment horizontal="center" vertical="center" wrapText="1"/>
    </xf>
    <xf numFmtId="1" fontId="13" fillId="14" borderId="1" xfId="0" applyNumberFormat="1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top" wrapText="1"/>
    </xf>
    <xf numFmtId="0" fontId="8" fillId="0" borderId="0" xfId="0" applyFont="1"/>
    <xf numFmtId="0" fontId="14" fillId="0" borderId="42" xfId="0" applyFont="1" applyBorder="1" applyAlignment="1">
      <alignment horizontal="center"/>
    </xf>
    <xf numFmtId="0" fontId="8" fillId="10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0" fillId="0" borderId="9" xfId="0" applyBorder="1"/>
    <xf numFmtId="0" fontId="0" fillId="0" borderId="0" xfId="0" applyAlignment="1">
      <alignment horizontal="right"/>
    </xf>
    <xf numFmtId="0" fontId="0" fillId="0" borderId="11" xfId="0" applyBorder="1" applyProtection="1">
      <protection locked="0"/>
    </xf>
    <xf numFmtId="0" fontId="1" fillId="0" borderId="0" xfId="0" applyFont="1" applyAlignment="1">
      <alignment horizontal="center" vertical="center" wrapText="1"/>
    </xf>
    <xf numFmtId="0" fontId="13" fillId="10" borderId="29" xfId="0" applyFont="1" applyFill="1" applyBorder="1" applyAlignment="1">
      <alignment horizontal="center" vertical="center"/>
    </xf>
    <xf numFmtId="0" fontId="13" fillId="15" borderId="29" xfId="0" applyFont="1" applyFill="1" applyBorder="1" applyAlignment="1">
      <alignment horizontal="center" vertical="center"/>
    </xf>
    <xf numFmtId="0" fontId="13" fillId="11" borderId="29" xfId="0" applyFont="1" applyFill="1" applyBorder="1" applyAlignment="1">
      <alignment horizontal="center" vertical="center"/>
    </xf>
    <xf numFmtId="0" fontId="13" fillId="12" borderId="29" xfId="0" applyFont="1" applyFill="1" applyBorder="1" applyAlignment="1">
      <alignment horizontal="center" vertical="center"/>
    </xf>
    <xf numFmtId="0" fontId="13" fillId="11" borderId="30" xfId="0" applyFont="1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/>
    <xf numFmtId="0" fontId="0" fillId="0" borderId="0" xfId="0" applyAlignment="1">
      <alignment vertical="center"/>
    </xf>
    <xf numFmtId="0" fontId="14" fillId="0" borderId="0" xfId="0" applyFont="1" applyAlignment="1">
      <alignment vertical="center" wrapText="1"/>
    </xf>
    <xf numFmtId="0" fontId="8" fillId="0" borderId="12" xfId="0" applyFont="1" applyBorder="1" applyAlignment="1">
      <alignment vertical="center"/>
    </xf>
    <xf numFmtId="0" fontId="12" fillId="8" borderId="1" xfId="0" applyFont="1" applyFill="1" applyBorder="1" applyAlignment="1" applyProtection="1">
      <alignment horizontal="center" vertical="center" wrapText="1"/>
      <protection hidden="1"/>
    </xf>
    <xf numFmtId="0" fontId="14" fillId="8" borderId="1" xfId="0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 applyProtection="1">
      <alignment horizontal="center" vertical="center" wrapText="1"/>
      <protection hidden="1"/>
    </xf>
    <xf numFmtId="2" fontId="0" fillId="10" borderId="1" xfId="0" applyNumberFormat="1" applyFill="1" applyBorder="1" applyAlignment="1" applyProtection="1">
      <alignment vertical="center" wrapText="1"/>
      <protection hidden="1"/>
    </xf>
    <xf numFmtId="2" fontId="0" fillId="11" borderId="1" xfId="0" applyNumberFormat="1" applyFill="1" applyBorder="1" applyAlignment="1" applyProtection="1">
      <alignment vertical="center" wrapText="1"/>
      <protection hidden="1"/>
    </xf>
    <xf numFmtId="2" fontId="14" fillId="12" borderId="1" xfId="0" applyNumberFormat="1" applyFont="1" applyFill="1" applyBorder="1" applyAlignment="1" applyProtection="1">
      <alignment vertical="center" wrapText="1"/>
      <protection hidden="1"/>
    </xf>
    <xf numFmtId="2" fontId="8" fillId="10" borderId="1" xfId="0" applyNumberFormat="1" applyFont="1" applyFill="1" applyBorder="1" applyAlignment="1" applyProtection="1">
      <alignment vertical="center" wrapText="1"/>
      <protection hidden="1"/>
    </xf>
    <xf numFmtId="0" fontId="0" fillId="10" borderId="1" xfId="0" applyFill="1" applyBorder="1" applyAlignment="1" applyProtection="1">
      <alignment vertical="center" wrapText="1"/>
      <protection hidden="1"/>
    </xf>
    <xf numFmtId="2" fontId="8" fillId="11" borderId="1" xfId="0" applyNumberFormat="1" applyFont="1" applyFill="1" applyBorder="1" applyAlignment="1" applyProtection="1">
      <alignment vertical="center" wrapText="1"/>
      <protection hidden="1"/>
    </xf>
    <xf numFmtId="2" fontId="14" fillId="13" borderId="1" xfId="0" applyNumberFormat="1" applyFont="1" applyFill="1" applyBorder="1" applyAlignment="1" applyProtection="1">
      <alignment vertical="center" wrapText="1"/>
      <protection hidden="1"/>
    </xf>
    <xf numFmtId="0" fontId="14" fillId="8" borderId="29" xfId="0" applyFont="1" applyFill="1" applyBorder="1" applyAlignment="1" applyProtection="1">
      <alignment horizontal="center" vertical="center" wrapText="1"/>
      <protection hidden="1"/>
    </xf>
    <xf numFmtId="0" fontId="23" fillId="7" borderId="4" xfId="0" applyFont="1" applyFill="1" applyBorder="1" applyAlignment="1" applyProtection="1">
      <alignment horizontal="center" vertical="center" wrapText="1"/>
      <protection hidden="1"/>
    </xf>
    <xf numFmtId="0" fontId="23" fillId="7" borderId="1" xfId="0" applyFont="1" applyFill="1" applyBorder="1" applyAlignment="1" applyProtection="1">
      <alignment horizontal="center" vertical="center" wrapText="1"/>
      <protection hidden="1"/>
    </xf>
    <xf numFmtId="0" fontId="23" fillId="7" borderId="17" xfId="0" applyFont="1" applyFill="1" applyBorder="1" applyAlignment="1" applyProtection="1">
      <alignment horizontal="center" vertical="center" wrapText="1"/>
      <protection hidden="1"/>
    </xf>
    <xf numFmtId="0" fontId="25" fillId="10" borderId="1" xfId="0" applyFont="1" applyFill="1" applyBorder="1" applyAlignment="1" applyProtection="1">
      <alignment horizontal="center" vertical="center" wrapText="1"/>
      <protection hidden="1"/>
    </xf>
    <xf numFmtId="0" fontId="25" fillId="10" borderId="1" xfId="0" applyFont="1" applyFill="1" applyBorder="1" applyAlignment="1" applyProtection="1">
      <alignment vertical="center" wrapText="1"/>
      <protection hidden="1"/>
    </xf>
    <xf numFmtId="0" fontId="26" fillId="11" borderId="4" xfId="0" applyFont="1" applyFill="1" applyBorder="1" applyAlignment="1" applyProtection="1">
      <alignment vertical="center" wrapText="1"/>
      <protection hidden="1"/>
    </xf>
    <xf numFmtId="0" fontId="26" fillId="11" borderId="1" xfId="0" applyFont="1" applyFill="1" applyBorder="1" applyAlignment="1" applyProtection="1">
      <alignment horizontal="center" vertical="center" wrapText="1"/>
      <protection hidden="1"/>
    </xf>
    <xf numFmtId="0" fontId="26" fillId="11" borderId="1" xfId="0" applyFont="1" applyFill="1" applyBorder="1" applyAlignment="1" applyProtection="1">
      <alignment vertical="center" wrapText="1"/>
      <protection hidden="1"/>
    </xf>
    <xf numFmtId="0" fontId="27" fillId="11" borderId="1" xfId="0" applyFont="1" applyFill="1" applyBorder="1" applyAlignment="1" applyProtection="1">
      <alignment horizontal="center" vertical="center" wrapText="1"/>
      <protection hidden="1"/>
    </xf>
    <xf numFmtId="0" fontId="30" fillId="10" borderId="1" xfId="0" applyFont="1" applyFill="1" applyBorder="1" applyAlignment="1" applyProtection="1">
      <alignment vertical="center" wrapText="1"/>
      <protection hidden="1"/>
    </xf>
    <xf numFmtId="0" fontId="28" fillId="10" borderId="1" xfId="0" applyFont="1" applyFill="1" applyBorder="1" applyAlignment="1" applyProtection="1">
      <alignment horizontal="center" vertical="center" wrapText="1"/>
      <protection hidden="1"/>
    </xf>
    <xf numFmtId="0" fontId="31" fillId="10" borderId="1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11" borderId="1" xfId="0" applyFill="1" applyBorder="1" applyAlignment="1" applyProtection="1">
      <alignment vertical="center" wrapText="1"/>
      <protection hidden="1"/>
    </xf>
    <xf numFmtId="0" fontId="32" fillId="11" borderId="1" xfId="0" applyFont="1" applyFill="1" applyBorder="1" applyAlignment="1" applyProtection="1">
      <alignment vertical="center" wrapText="1"/>
      <protection hidden="1"/>
    </xf>
    <xf numFmtId="0" fontId="24" fillId="10" borderId="1" xfId="0" applyFont="1" applyFill="1" applyBorder="1" applyAlignment="1" applyProtection="1">
      <alignment horizontal="center" vertical="center" wrapText="1"/>
      <protection hidden="1"/>
    </xf>
    <xf numFmtId="0" fontId="26" fillId="11" borderId="5" xfId="0" applyFont="1" applyFill="1" applyBorder="1" applyAlignment="1" applyProtection="1">
      <alignment vertical="center" wrapText="1"/>
      <protection hidden="1"/>
    </xf>
    <xf numFmtId="0" fontId="16" fillId="3" borderId="6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2" fontId="8" fillId="0" borderId="0" xfId="0" applyNumberFormat="1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2" fontId="11" fillId="0" borderId="0" xfId="0" applyNumberFormat="1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164" fontId="10" fillId="0" borderId="0" xfId="0" applyNumberFormat="1" applyFont="1" applyAlignment="1" applyProtection="1">
      <alignment horizontal="left" vertical="center" wrapText="1"/>
      <protection hidden="1"/>
    </xf>
    <xf numFmtId="0" fontId="0" fillId="10" borderId="29" xfId="0" applyFill="1" applyBorder="1" applyAlignment="1" applyProtection="1">
      <alignment horizontal="center" vertical="center" wrapText="1"/>
    </xf>
    <xf numFmtId="0" fontId="7" fillId="12" borderId="29" xfId="0" applyFont="1" applyFill="1" applyBorder="1" applyAlignment="1" applyProtection="1">
      <alignment horizontal="center" vertical="center" wrapText="1"/>
    </xf>
    <xf numFmtId="0" fontId="0" fillId="12" borderId="29" xfId="0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right" vertical="center"/>
      <protection hidden="1"/>
    </xf>
    <xf numFmtId="0" fontId="28" fillId="10" borderId="1" xfId="0" applyFont="1" applyFill="1" applyBorder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vertical="center"/>
      <protection hidden="1"/>
    </xf>
    <xf numFmtId="0" fontId="0" fillId="11" borderId="1" xfId="0" applyFill="1" applyBorder="1" applyAlignment="1" applyProtection="1">
      <alignment vertical="center"/>
      <protection hidden="1"/>
    </xf>
    <xf numFmtId="0" fontId="28" fillId="11" borderId="1" xfId="0" applyFont="1" applyFill="1" applyBorder="1" applyAlignment="1" applyProtection="1">
      <alignment vertical="center"/>
      <protection hidden="1"/>
    </xf>
    <xf numFmtId="0" fontId="23" fillId="10" borderId="1" xfId="0" applyFont="1" applyFill="1" applyBorder="1" applyAlignment="1" applyProtection="1">
      <alignment horizontal="center" vertical="center"/>
      <protection hidden="1"/>
    </xf>
    <xf numFmtId="0" fontId="23" fillId="10" borderId="1" xfId="0" applyFont="1" applyFill="1" applyBorder="1" applyAlignment="1" applyProtection="1">
      <alignment vertical="center"/>
      <protection hidden="1"/>
    </xf>
    <xf numFmtId="0" fontId="28" fillId="10" borderId="1" xfId="0" applyFont="1" applyFill="1" applyBorder="1" applyAlignment="1" applyProtection="1">
      <alignment vertical="center" wrapText="1"/>
      <protection hidden="1"/>
    </xf>
    <xf numFmtId="0" fontId="29" fillId="11" borderId="1" xfId="0" applyFont="1" applyFill="1" applyBorder="1" applyAlignment="1" applyProtection="1">
      <alignment vertical="center"/>
      <protection hidden="1"/>
    </xf>
    <xf numFmtId="0" fontId="23" fillId="10" borderId="1" xfId="0" applyFont="1" applyFill="1" applyBorder="1" applyAlignment="1" applyProtection="1">
      <alignment horizontal="center" vertical="center" wrapText="1"/>
      <protection hidden="1"/>
    </xf>
    <xf numFmtId="0" fontId="23" fillId="10" borderId="1" xfId="0" applyFont="1" applyFill="1" applyBorder="1" applyAlignment="1" applyProtection="1">
      <alignment vertical="center" wrapText="1"/>
      <protection hidden="1"/>
    </xf>
    <xf numFmtId="0" fontId="24" fillId="10" borderId="1" xfId="0" applyFont="1" applyFill="1" applyBorder="1" applyAlignment="1" applyProtection="1">
      <alignment vertical="center" wrapText="1"/>
      <protection hidden="1"/>
    </xf>
    <xf numFmtId="0" fontId="0" fillId="11" borderId="6" xfId="0" applyFill="1" applyBorder="1" applyAlignment="1" applyProtection="1">
      <alignment vertical="center" wrapText="1"/>
      <protection hidden="1"/>
    </xf>
    <xf numFmtId="0" fontId="26" fillId="11" borderId="6" xfId="0" applyFont="1" applyFill="1" applyBorder="1" applyAlignment="1" applyProtection="1">
      <alignment vertical="center" wrapText="1"/>
      <protection hidden="1"/>
    </xf>
    <xf numFmtId="0" fontId="12" fillId="8" borderId="28" xfId="0" applyFont="1" applyFill="1" applyBorder="1" applyAlignment="1" applyProtection="1">
      <alignment horizontal="center" vertical="center" wrapText="1"/>
      <protection hidden="1"/>
    </xf>
    <xf numFmtId="0" fontId="12" fillId="9" borderId="1" xfId="0" applyFont="1" applyFill="1" applyBorder="1" applyAlignment="1" applyProtection="1">
      <alignment horizontal="center" vertical="center" wrapText="1"/>
      <protection hidden="1"/>
    </xf>
    <xf numFmtId="0" fontId="12" fillId="8" borderId="29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 applyProtection="1">
      <alignment horizontal="center" vertical="top" wrapText="1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0" fontId="24" fillId="6" borderId="1" xfId="0" applyFont="1" applyFill="1" applyBorder="1" applyAlignment="1" applyProtection="1">
      <alignment horizontal="center" vertical="center"/>
      <protection hidden="1"/>
    </xf>
    <xf numFmtId="0" fontId="28" fillId="11" borderId="1" xfId="0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23" fillId="7" borderId="1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0" fontId="23" fillId="6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5" fillId="0" borderId="10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/>
      <protection locked="0"/>
    </xf>
    <xf numFmtId="0" fontId="23" fillId="10" borderId="17" xfId="0" applyFont="1" applyFill="1" applyBorder="1" applyAlignment="1" applyProtection="1">
      <alignment horizontal="left" vertical="center" wrapText="1"/>
      <protection hidden="1"/>
    </xf>
    <xf numFmtId="0" fontId="23" fillId="10" borderId="18" xfId="0" applyFont="1" applyFill="1" applyBorder="1" applyAlignment="1" applyProtection="1">
      <alignment horizontal="left" vertical="center" wrapText="1"/>
      <protection hidden="1"/>
    </xf>
    <xf numFmtId="0" fontId="23" fillId="10" borderId="31" xfId="0" applyFont="1" applyFill="1" applyBorder="1" applyAlignment="1" applyProtection="1">
      <alignment horizontal="left" vertical="center" wrapText="1"/>
      <protection hidden="1"/>
    </xf>
    <xf numFmtId="0" fontId="24" fillId="10" borderId="17" xfId="0" applyFont="1" applyFill="1" applyBorder="1" applyAlignment="1" applyProtection="1">
      <alignment horizontal="left" vertical="center" wrapText="1"/>
      <protection hidden="1"/>
    </xf>
    <xf numFmtId="0" fontId="24" fillId="10" borderId="18" xfId="0" applyFont="1" applyFill="1" applyBorder="1" applyAlignment="1" applyProtection="1">
      <alignment horizontal="left" vertical="center" wrapText="1"/>
      <protection hidden="1"/>
    </xf>
    <xf numFmtId="0" fontId="24" fillId="10" borderId="14" xfId="0" applyFont="1" applyFill="1" applyBorder="1" applyAlignment="1" applyProtection="1">
      <alignment horizontal="center" vertical="center" wrapText="1"/>
      <protection hidden="1"/>
    </xf>
    <xf numFmtId="0" fontId="24" fillId="10" borderId="15" xfId="0" applyFont="1" applyFill="1" applyBorder="1" applyAlignment="1" applyProtection="1">
      <alignment horizontal="center" vertical="center" wrapText="1"/>
      <protection hidden="1"/>
    </xf>
    <xf numFmtId="0" fontId="23" fillId="10" borderId="17" xfId="0" applyFont="1" applyFill="1" applyBorder="1" applyAlignment="1" applyProtection="1">
      <alignment horizontal="center" vertical="center" wrapText="1"/>
      <protection hidden="1"/>
    </xf>
    <xf numFmtId="0" fontId="23" fillId="10" borderId="18" xfId="0" applyFont="1" applyFill="1" applyBorder="1" applyAlignment="1" applyProtection="1">
      <alignment horizontal="center" vertical="center" wrapText="1"/>
      <protection hidden="1"/>
    </xf>
    <xf numFmtId="0" fontId="23" fillId="10" borderId="3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right" vertical="center" wrapText="1"/>
    </xf>
    <xf numFmtId="0" fontId="1" fillId="0" borderId="39" xfId="0" applyFont="1" applyBorder="1" applyAlignment="1">
      <alignment horizontal="right" vertical="center" wrapText="1"/>
    </xf>
    <xf numFmtId="0" fontId="24" fillId="10" borderId="40" xfId="0" applyFont="1" applyFill="1" applyBorder="1" applyAlignment="1" applyProtection="1">
      <alignment horizontal="center" vertical="center" wrapText="1"/>
      <protection hidden="1"/>
    </xf>
    <xf numFmtId="0" fontId="24" fillId="10" borderId="4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24" fillId="7" borderId="14" xfId="0" applyFont="1" applyFill="1" applyBorder="1" applyAlignment="1" applyProtection="1">
      <alignment horizontal="center" vertical="center" wrapText="1"/>
      <protection hidden="1"/>
    </xf>
    <xf numFmtId="0" fontId="24" fillId="7" borderId="15" xfId="0" applyFont="1" applyFill="1" applyBorder="1" applyAlignment="1" applyProtection="1">
      <alignment horizontal="center" vertical="center" wrapText="1"/>
      <protection hidden="1"/>
    </xf>
    <xf numFmtId="0" fontId="23" fillId="7" borderId="36" xfId="0" applyFont="1" applyFill="1" applyBorder="1" applyAlignment="1" applyProtection="1">
      <alignment horizontal="center" vertical="center" wrapText="1"/>
      <protection hidden="1"/>
    </xf>
    <xf numFmtId="0" fontId="23" fillId="7" borderId="37" xfId="0" applyFont="1" applyFill="1" applyBorder="1" applyAlignment="1" applyProtection="1">
      <alignment horizontal="center" vertical="center" wrapText="1"/>
      <protection hidden="1"/>
    </xf>
    <xf numFmtId="0" fontId="12" fillId="8" borderId="16" xfId="0" applyFont="1" applyFill="1" applyBorder="1" applyAlignment="1" applyProtection="1">
      <alignment horizontal="center" vertical="center" wrapText="1"/>
      <protection hidden="1"/>
    </xf>
    <xf numFmtId="0" fontId="12" fillId="8" borderId="38" xfId="0" applyFont="1" applyFill="1" applyBorder="1" applyAlignment="1" applyProtection="1">
      <alignment horizontal="center" vertical="center" wrapText="1"/>
      <protection hidden="1"/>
    </xf>
    <xf numFmtId="0" fontId="12" fillId="8" borderId="32" xfId="0" applyFont="1" applyFill="1" applyBorder="1" applyAlignment="1" applyProtection="1">
      <alignment horizontal="center" vertical="center" wrapText="1"/>
      <protection hidden="1"/>
    </xf>
    <xf numFmtId="0" fontId="12" fillId="8" borderId="33" xfId="0" applyFont="1" applyFill="1" applyBorder="1" applyAlignment="1" applyProtection="1">
      <alignment horizontal="center" vertical="center" wrapText="1"/>
      <protection hidden="1"/>
    </xf>
    <xf numFmtId="0" fontId="12" fillId="8" borderId="3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3" fillId="7" borderId="35" xfId="0" applyFont="1" applyFill="1" applyBorder="1" applyAlignment="1" applyProtection="1">
      <alignment horizontal="center" vertical="center" wrapText="1"/>
      <protection hidden="1"/>
    </xf>
    <xf numFmtId="0" fontId="23" fillId="7" borderId="31" xfId="0" applyFont="1" applyFill="1" applyBorder="1" applyAlignment="1" applyProtection="1">
      <alignment horizontal="center" vertical="center" wrapText="1"/>
      <protection hidden="1"/>
    </xf>
    <xf numFmtId="0" fontId="23" fillId="7" borderId="2" xfId="0" applyFont="1" applyFill="1" applyBorder="1" applyAlignment="1">
      <alignment vertical="center" wrapText="1"/>
    </xf>
    <xf numFmtId="0" fontId="23" fillId="7" borderId="4" xfId="0" applyFont="1" applyFill="1" applyBorder="1" applyAlignment="1">
      <alignment vertical="center" wrapText="1"/>
    </xf>
    <xf numFmtId="0" fontId="23" fillId="7" borderId="3" xfId="0" applyFont="1" applyFill="1" applyBorder="1" applyAlignment="1" applyProtection="1">
      <alignment horizontal="center" vertical="center" wrapText="1"/>
      <protection hidden="1"/>
    </xf>
    <xf numFmtId="0" fontId="23" fillId="7" borderId="1" xfId="0" applyFont="1" applyFill="1" applyBorder="1" applyAlignment="1" applyProtection="1">
      <alignment horizontal="center" vertical="center" wrapText="1"/>
      <protection hidden="1"/>
    </xf>
    <xf numFmtId="0" fontId="23" fillId="7" borderId="3" xfId="0" applyFont="1" applyFill="1" applyBorder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8" fillId="0" borderId="12" xfId="0" applyFont="1" applyBorder="1" applyAlignment="1">
      <alignment horizontal="left" vertical="center"/>
    </xf>
    <xf numFmtId="0" fontId="23" fillId="10" borderId="17" xfId="0" applyFont="1" applyFill="1" applyBorder="1" applyAlignment="1">
      <alignment horizontal="left" vertical="center" wrapText="1"/>
    </xf>
    <xf numFmtId="0" fontId="23" fillId="10" borderId="18" xfId="0" applyFont="1" applyFill="1" applyBorder="1" applyAlignment="1">
      <alignment horizontal="left" vertical="center" wrapText="1"/>
    </xf>
    <xf numFmtId="0" fontId="23" fillId="10" borderId="31" xfId="0" applyFont="1" applyFill="1" applyBorder="1" applyAlignment="1">
      <alignment horizontal="left" vertical="center" wrapText="1"/>
    </xf>
    <xf numFmtId="0" fontId="23" fillId="10" borderId="14" xfId="0" applyFont="1" applyFill="1" applyBorder="1" applyAlignment="1" applyProtection="1">
      <alignment horizontal="center" vertical="center" wrapText="1"/>
      <protection hidden="1"/>
    </xf>
    <xf numFmtId="0" fontId="23" fillId="10" borderId="15" xfId="0" applyFont="1" applyFill="1" applyBorder="1" applyAlignment="1" applyProtection="1">
      <alignment horizontal="center" vertical="center" wrapText="1"/>
      <protection hidden="1"/>
    </xf>
    <xf numFmtId="0" fontId="23" fillId="10" borderId="14" xfId="0" applyFont="1" applyFill="1" applyBorder="1" applyAlignment="1" applyProtection="1">
      <alignment horizontal="center" vertical="center"/>
      <protection hidden="1"/>
    </xf>
    <xf numFmtId="0" fontId="23" fillId="10" borderId="15" xfId="0" applyFont="1" applyFill="1" applyBorder="1" applyAlignment="1" applyProtection="1">
      <alignment horizontal="center" vertical="center"/>
      <protection hidden="1"/>
    </xf>
    <xf numFmtId="0" fontId="23" fillId="10" borderId="17" xfId="0" applyFont="1" applyFill="1" applyBorder="1" applyAlignment="1" applyProtection="1">
      <alignment horizontal="center" vertical="center"/>
      <protection hidden="1"/>
    </xf>
    <xf numFmtId="0" fontId="23" fillId="10" borderId="31" xfId="0" applyFont="1" applyFill="1" applyBorder="1" applyAlignment="1" applyProtection="1">
      <alignment horizontal="center" vertical="center"/>
      <protection hidden="1"/>
    </xf>
    <xf numFmtId="0" fontId="12" fillId="2" borderId="16" xfId="0" applyFont="1" applyFill="1" applyBorder="1" applyAlignment="1" applyProtection="1">
      <alignment horizontal="center" vertical="center" wrapText="1"/>
      <protection hidden="1"/>
    </xf>
    <xf numFmtId="0" fontId="12" fillId="2" borderId="38" xfId="0" applyFont="1" applyFill="1" applyBorder="1" applyAlignment="1" applyProtection="1">
      <alignment horizontal="center" vertical="center" wrapText="1"/>
      <protection hidden="1"/>
    </xf>
    <xf numFmtId="0" fontId="24" fillId="6" borderId="3" xfId="0" applyFont="1" applyFill="1" applyBorder="1" applyAlignment="1" applyProtection="1">
      <alignment horizontal="center" vertical="center" wrapText="1"/>
      <protection hidden="1"/>
    </xf>
    <xf numFmtId="0" fontId="24" fillId="6" borderId="1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23" fillId="6" borderId="2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0" fontId="23" fillId="6" borderId="3" xfId="0" applyFont="1" applyFill="1" applyBorder="1" applyAlignment="1" applyProtection="1">
      <alignment horizontal="center" vertical="center" wrapText="1"/>
      <protection hidden="1"/>
    </xf>
    <xf numFmtId="0" fontId="23" fillId="6" borderId="1" xfId="0" applyFont="1" applyFill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>
      <alignment horizontal="left" vertical="center" wrapText="1"/>
    </xf>
    <xf numFmtId="0" fontId="8" fillId="0" borderId="12" xfId="0" applyFont="1" applyBorder="1"/>
    <xf numFmtId="2" fontId="0" fillId="10" borderId="1" xfId="0" applyNumberFormat="1" applyFill="1" applyBorder="1" applyAlignment="1" applyProtection="1">
      <alignment vertical="center" wrapText="1"/>
    </xf>
    <xf numFmtId="2" fontId="14" fillId="3" borderId="6" xfId="0" applyNumberFormat="1" applyFont="1" applyFill="1" applyBorder="1" applyAlignment="1" applyProtection="1">
      <alignment vertical="center" wrapText="1"/>
      <protection hidden="1"/>
    </xf>
    <xf numFmtId="0" fontId="8" fillId="7" borderId="29" xfId="0" applyFont="1" applyFill="1" applyBorder="1" applyAlignment="1" applyProtection="1">
      <alignment wrapText="1"/>
      <protection hidden="1"/>
    </xf>
    <xf numFmtId="0" fontId="0" fillId="10" borderId="1" xfId="0" applyFill="1" applyBorder="1" applyAlignment="1" applyProtection="1">
      <alignment horizontal="center" wrapText="1"/>
      <protection locked="0"/>
    </xf>
    <xf numFmtId="0" fontId="0" fillId="10" borderId="1" xfId="0" applyFill="1" applyBorder="1" applyAlignment="1">
      <alignment wrapText="1"/>
    </xf>
    <xf numFmtId="0" fontId="0" fillId="10" borderId="29" xfId="0" applyFill="1" applyBorder="1" applyAlignment="1">
      <alignment wrapText="1"/>
    </xf>
    <xf numFmtId="0" fontId="0" fillId="11" borderId="1" xfId="0" applyFill="1" applyBorder="1" applyAlignment="1">
      <alignment horizontal="center" wrapText="1"/>
    </xf>
    <xf numFmtId="0" fontId="0" fillId="11" borderId="1" xfId="0" applyFill="1" applyBorder="1" applyAlignment="1">
      <alignment wrapText="1"/>
    </xf>
    <xf numFmtId="0" fontId="0" fillId="11" borderId="29" xfId="0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0" fontId="29" fillId="11" borderId="1" xfId="0" applyFont="1" applyFill="1" applyBorder="1" applyAlignment="1">
      <alignment horizontal="center" vertical="center" wrapText="1"/>
    </xf>
    <xf numFmtId="0" fontId="29" fillId="11" borderId="29" xfId="0" applyFont="1" applyFill="1" applyBorder="1" applyAlignment="1">
      <alignment vertical="center" wrapText="1"/>
    </xf>
    <xf numFmtId="0" fontId="0" fillId="11" borderId="6" xfId="0" applyFill="1" applyBorder="1" applyAlignment="1">
      <alignment wrapText="1"/>
    </xf>
    <xf numFmtId="0" fontId="0" fillId="11" borderId="30" xfId="0" applyFill="1" applyBorder="1" applyAlignment="1">
      <alignment wrapText="1"/>
    </xf>
    <xf numFmtId="0" fontId="0" fillId="0" borderId="0" xfId="0" applyAlignment="1">
      <alignment wrapText="1"/>
    </xf>
    <xf numFmtId="0" fontId="0" fillId="10" borderId="1" xfId="0" applyFill="1" applyBorder="1" applyAlignment="1" applyProtection="1">
      <alignment wrapText="1"/>
      <protection hidden="1"/>
    </xf>
    <xf numFmtId="0" fontId="0" fillId="11" borderId="1" xfId="0" applyFill="1" applyBorder="1" applyAlignment="1" applyProtection="1">
      <alignment wrapText="1"/>
      <protection hidden="1"/>
    </xf>
    <xf numFmtId="2" fontId="0" fillId="11" borderId="1" xfId="0" applyNumberFormat="1" applyFill="1" applyBorder="1" applyAlignment="1" applyProtection="1">
      <alignment vertical="center" wrapText="1"/>
    </xf>
    <xf numFmtId="0" fontId="0" fillId="11" borderId="29" xfId="0" applyFill="1" applyBorder="1" applyAlignment="1" applyProtection="1">
      <alignment horizontal="center" vertical="center" wrapText="1"/>
    </xf>
    <xf numFmtId="2" fontId="14" fillId="12" borderId="1" xfId="0" applyNumberFormat="1" applyFont="1" applyFill="1" applyBorder="1" applyAlignment="1" applyProtection="1">
      <alignment vertical="center" wrapText="1"/>
    </xf>
    <xf numFmtId="0" fontId="0" fillId="10" borderId="1" xfId="0" applyFill="1" applyBorder="1" applyAlignment="1" applyProtection="1">
      <alignment vertical="center" wrapText="1"/>
    </xf>
    <xf numFmtId="0" fontId="8" fillId="10" borderId="1" xfId="0" applyFont="1" applyFill="1" applyBorder="1" applyAlignment="1" applyProtection="1">
      <alignment vertical="center" wrapText="1"/>
    </xf>
    <xf numFmtId="2" fontId="14" fillId="13" borderId="1" xfId="0" applyNumberFormat="1" applyFont="1" applyFill="1" applyBorder="1" applyAlignment="1" applyProtection="1">
      <alignment vertical="center" wrapText="1"/>
    </xf>
    <xf numFmtId="0" fontId="0" fillId="13" borderId="29" xfId="0" applyFill="1" applyBorder="1" applyAlignment="1" applyProtection="1">
      <alignment horizontal="center" vertical="center" wrapText="1"/>
    </xf>
    <xf numFmtId="2" fontId="7" fillId="12" borderId="1" xfId="0" applyNumberFormat="1" applyFont="1" applyFill="1" applyBorder="1" applyAlignment="1" applyProtection="1">
      <alignment vertical="center" wrapText="1"/>
    </xf>
    <xf numFmtId="2" fontId="7" fillId="3" borderId="6" xfId="0" applyNumberFormat="1" applyFont="1" applyFill="1" applyBorder="1" applyAlignment="1" applyProtection="1">
      <alignment vertical="center" wrapText="1"/>
    </xf>
    <xf numFmtId="0" fontId="0" fillId="3" borderId="30" xfId="0" applyFill="1" applyBorder="1" applyAlignment="1" applyProtection="1">
      <alignment horizontal="center" vertical="center" wrapText="1"/>
    </xf>
    <xf numFmtId="2" fontId="13" fillId="14" borderId="1" xfId="0" applyNumberFormat="1" applyFont="1" applyFill="1" applyBorder="1" applyAlignment="1" applyProtection="1">
      <alignment horizontal="right" vertical="center" wrapText="1"/>
      <protection hidden="1"/>
    </xf>
    <xf numFmtId="2" fontId="13" fillId="16" borderId="1" xfId="0" applyNumberFormat="1" applyFont="1" applyFill="1" applyBorder="1" applyAlignment="1" applyProtection="1">
      <alignment horizontal="right" vertical="center" wrapText="1"/>
      <protection hidden="1"/>
    </xf>
    <xf numFmtId="2" fontId="13" fillId="12" borderId="1" xfId="0" applyNumberFormat="1" applyFont="1" applyFill="1" applyBorder="1" applyAlignment="1" applyProtection="1">
      <alignment horizontal="right" vertical="center" wrapText="1"/>
      <protection hidden="1"/>
    </xf>
    <xf numFmtId="2" fontId="14" fillId="0" borderId="43" xfId="0" applyNumberFormat="1" applyFont="1" applyBorder="1" applyAlignment="1" applyProtection="1">
      <alignment horizontal="right"/>
      <protection hidden="1"/>
    </xf>
    <xf numFmtId="0" fontId="28" fillId="11" borderId="6" xfId="0" applyFont="1" applyFill="1" applyBorder="1" applyAlignment="1" applyProtection="1">
      <alignment vertical="center"/>
      <protection hidden="1"/>
    </xf>
    <xf numFmtId="0" fontId="0" fillId="11" borderId="6" xfId="0" applyFill="1" applyBorder="1" applyAlignment="1" applyProtection="1">
      <alignment vertical="center"/>
      <protection hidden="1"/>
    </xf>
    <xf numFmtId="0" fontId="8" fillId="0" borderId="12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20" fillId="3" borderId="11" xfId="0" applyFont="1" applyFill="1" applyBorder="1" applyAlignment="1" applyProtection="1">
      <alignment horizontal="center" vertical="center" wrapText="1"/>
      <protection hidden="1"/>
    </xf>
    <xf numFmtId="0" fontId="20" fillId="3" borderId="13" xfId="0" applyFont="1" applyFill="1" applyBorder="1" applyAlignment="1" applyProtection="1">
      <alignment horizontal="center" vertical="center" wrapText="1"/>
      <protection hidden="1"/>
    </xf>
    <xf numFmtId="0" fontId="20" fillId="3" borderId="21" xfId="0" applyFont="1" applyFill="1" applyBorder="1" applyAlignment="1" applyProtection="1">
      <alignment horizontal="center" vertical="center" wrapText="1"/>
      <protection hidden="1"/>
    </xf>
    <xf numFmtId="0" fontId="20" fillId="0" borderId="11" xfId="0" applyFont="1" applyBorder="1" applyProtection="1">
      <protection hidden="1"/>
    </xf>
    <xf numFmtId="2" fontId="2" fillId="0" borderId="11" xfId="0" applyNumberFormat="1" applyFont="1" applyBorder="1" applyAlignment="1" applyProtection="1">
      <alignment horizontal="center" vertical="center"/>
      <protection hidden="1"/>
    </xf>
    <xf numFmtId="2" fontId="2" fillId="0" borderId="13" xfId="0" applyNumberFormat="1" applyFont="1" applyBorder="1" applyAlignment="1" applyProtection="1">
      <alignment horizontal="center" vertical="center"/>
      <protection hidden="1"/>
    </xf>
    <xf numFmtId="2" fontId="2" fillId="0" borderId="22" xfId="0" applyNumberFormat="1" applyFont="1" applyBorder="1" applyAlignment="1" applyProtection="1">
      <alignment horizontal="center" vertical="center"/>
      <protection hidden="1"/>
    </xf>
    <xf numFmtId="0" fontId="20" fillId="0" borderId="23" xfId="0" applyFont="1" applyBorder="1" applyProtection="1">
      <protection hidden="1"/>
    </xf>
    <xf numFmtId="2" fontId="20" fillId="0" borderId="24" xfId="0" applyNumberFormat="1" applyFont="1" applyBorder="1" applyAlignment="1" applyProtection="1">
      <alignment horizontal="center" vertical="center"/>
      <protection hidden="1"/>
    </xf>
    <xf numFmtId="0" fontId="20" fillId="3" borderId="24" xfId="0" applyFont="1" applyFill="1" applyBorder="1" applyAlignment="1" applyProtection="1">
      <alignment vertical="center"/>
      <protection hidden="1"/>
    </xf>
    <xf numFmtId="0" fontId="20" fillId="3" borderId="25" xfId="0" applyFont="1" applyFill="1" applyBorder="1" applyAlignment="1" applyProtection="1">
      <alignment vertical="center"/>
      <protection hidden="1"/>
    </xf>
    <xf numFmtId="2" fontId="1" fillId="0" borderId="26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7</xdr:row>
      <xdr:rowOff>24931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A84CD83-7547-7640-885A-68B173FB2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4800" cy="147273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19843</xdr:colOff>
      <xdr:row>0</xdr:row>
      <xdr:rowOff>66146</xdr:rowOff>
    </xdr:from>
    <xdr:to>
      <xdr:col>1</xdr:col>
      <xdr:colOff>1025260</xdr:colOff>
      <xdr:row>5</xdr:row>
      <xdr:rowOff>167854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04F652-06FA-CB4D-BC1F-5C614392D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43" y="66146"/>
          <a:ext cx="1005417" cy="10277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75108</xdr:rowOff>
    </xdr:from>
    <xdr:to>
      <xdr:col>0</xdr:col>
      <xdr:colOff>1304139</xdr:colOff>
      <xdr:row>7</xdr:row>
      <xdr:rowOff>130064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FA408B-5D95-8742-8053-623DB865E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882" y="75108"/>
          <a:ext cx="1304139" cy="13454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103186</xdr:colOff>
      <xdr:row>0</xdr:row>
      <xdr:rowOff>127000</xdr:rowOff>
    </xdr:from>
    <xdr:to>
      <xdr:col>1</xdr:col>
      <xdr:colOff>1390820</xdr:colOff>
      <xdr:row>7</xdr:row>
      <xdr:rowOff>182562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0337FA-07D6-7F4A-8314-0C1D4B6A1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6" y="127000"/>
          <a:ext cx="1287634" cy="13335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65008</xdr:colOff>
      <xdr:row>6</xdr:row>
      <xdr:rowOff>444500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B2FC8F-762C-CC45-BFDC-67F18E22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2708" cy="18542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showGridLines="0" tabSelected="1" workbookViewId="0">
      <selection activeCell="C17" sqref="C17"/>
    </sheetView>
  </sheetViews>
  <sheetFormatPr defaultColWidth="15.1796875" defaultRowHeight="14.5" x14ac:dyDescent="0.35"/>
  <cols>
    <col min="1" max="1" width="9.453125" customWidth="1"/>
    <col min="2" max="2" width="36.453125" customWidth="1"/>
    <col min="3" max="3" width="19.1796875" customWidth="1"/>
    <col min="4" max="7" width="14.453125" customWidth="1"/>
    <col min="8" max="8" width="11.453125" customWidth="1"/>
    <col min="9" max="9" width="8.453125" customWidth="1"/>
    <col min="10" max="26" width="10" customWidth="1"/>
  </cols>
  <sheetData>
    <row r="1" spans="2:9" ht="15.75" customHeight="1" x14ac:dyDescent="0.35">
      <c r="B1" s="152" t="s">
        <v>71</v>
      </c>
      <c r="C1" s="153"/>
      <c r="D1" s="153"/>
      <c r="E1" s="153"/>
      <c r="F1" s="153"/>
      <c r="G1" s="153"/>
      <c r="H1" s="153"/>
      <c r="I1" s="153"/>
    </row>
    <row r="2" spans="2:9" ht="15.75" customHeight="1" x14ac:dyDescent="0.35">
      <c r="B2" s="153"/>
      <c r="C2" s="153"/>
      <c r="D2" s="153"/>
      <c r="E2" s="153"/>
      <c r="F2" s="153"/>
      <c r="G2" s="153"/>
      <c r="H2" s="153"/>
      <c r="I2" s="153"/>
    </row>
    <row r="3" spans="2:9" ht="15.75" customHeight="1" x14ac:dyDescent="0.35">
      <c r="B3" s="153"/>
      <c r="C3" s="153"/>
      <c r="D3" s="153"/>
      <c r="E3" s="153"/>
      <c r="F3" s="153"/>
      <c r="G3" s="153"/>
      <c r="H3" s="153"/>
      <c r="I3" s="153"/>
    </row>
    <row r="4" spans="2:9" ht="15.75" customHeight="1" x14ac:dyDescent="0.35">
      <c r="B4" s="67"/>
      <c r="C4" s="67"/>
      <c r="D4" s="67"/>
      <c r="E4" s="67"/>
      <c r="F4" s="67"/>
      <c r="G4" s="67"/>
      <c r="H4" s="67"/>
      <c r="I4" s="67"/>
    </row>
    <row r="5" spans="2:9" ht="15.75" customHeight="1" x14ac:dyDescent="0.35">
      <c r="B5" s="152" t="s">
        <v>0</v>
      </c>
      <c r="C5" s="152"/>
      <c r="D5" s="152"/>
      <c r="E5" s="152"/>
      <c r="F5" s="152"/>
      <c r="G5" s="152"/>
      <c r="H5" s="152"/>
      <c r="I5" s="152"/>
    </row>
    <row r="6" spans="2:9" ht="15.75" customHeight="1" x14ac:dyDescent="0.35">
      <c r="B6" s="1"/>
      <c r="C6" s="63"/>
      <c r="D6" s="63"/>
    </row>
    <row r="7" spans="2:9" ht="24" customHeight="1" x14ac:dyDescent="0.35">
      <c r="B7" s="125" t="s">
        <v>1</v>
      </c>
      <c r="C7" s="155"/>
      <c r="D7" s="155"/>
      <c r="E7" s="155"/>
      <c r="F7" s="155"/>
      <c r="G7" s="155"/>
      <c r="H7" s="155"/>
      <c r="I7" s="155"/>
    </row>
    <row r="8" spans="2:9" ht="24" customHeight="1" x14ac:dyDescent="0.35">
      <c r="B8" s="125" t="s">
        <v>2</v>
      </c>
      <c r="C8" s="5"/>
      <c r="D8" s="4"/>
      <c r="E8" s="4"/>
      <c r="F8" s="2"/>
      <c r="G8" s="2"/>
      <c r="H8" s="2"/>
      <c r="I8" s="2"/>
    </row>
    <row r="9" spans="2:9" ht="24" customHeight="1" x14ac:dyDescent="0.35">
      <c r="B9" s="42"/>
      <c r="C9" s="154" t="s">
        <v>3</v>
      </c>
      <c r="D9" s="154"/>
      <c r="E9" s="154"/>
    </row>
    <row r="10" spans="2:9" ht="24" customHeight="1" x14ac:dyDescent="0.35"/>
    <row r="11" spans="2:9" ht="35.25" customHeight="1" x14ac:dyDescent="0.35">
      <c r="B11" s="65"/>
      <c r="C11" s="120" t="s">
        <v>4</v>
      </c>
      <c r="D11" s="121" t="s">
        <v>5</v>
      </c>
      <c r="E11" s="121" t="s">
        <v>6</v>
      </c>
      <c r="F11" s="121" t="s">
        <v>7</v>
      </c>
      <c r="G11" s="121" t="s">
        <v>8</v>
      </c>
    </row>
    <row r="12" spans="2:9" ht="24" customHeight="1" x14ac:dyDescent="0.35">
      <c r="C12" s="122" t="s">
        <v>9</v>
      </c>
      <c r="D12" s="66"/>
      <c r="E12" s="66"/>
      <c r="F12" s="66"/>
      <c r="G12" s="66"/>
    </row>
    <row r="13" spans="2:9" x14ac:dyDescent="0.35">
      <c r="C13" s="102"/>
    </row>
    <row r="14" spans="2:9" ht="16.5" customHeight="1" x14ac:dyDescent="0.35">
      <c r="B14" s="65"/>
      <c r="C14" s="122" t="s">
        <v>10</v>
      </c>
      <c r="D14" s="66"/>
      <c r="E14" s="66"/>
      <c r="F14" s="66"/>
      <c r="G14" s="66"/>
    </row>
    <row r="15" spans="2:9" ht="8.25" customHeight="1" x14ac:dyDescent="0.35"/>
    <row r="16" spans="2:9" ht="24" customHeight="1" x14ac:dyDescent="0.35">
      <c r="B16" s="123" t="s">
        <v>11</v>
      </c>
      <c r="C16" s="2"/>
    </row>
    <row r="17" spans="2:9" ht="24" customHeight="1" x14ac:dyDescent="0.35">
      <c r="B17" s="124" t="s">
        <v>12</v>
      </c>
      <c r="C17" s="3"/>
      <c r="D17" s="64"/>
      <c r="E17" s="64"/>
      <c r="F17" s="64"/>
      <c r="G17" s="64"/>
      <c r="H17" s="64"/>
      <c r="I17" s="64"/>
    </row>
  </sheetData>
  <sheetProtection password="CA0B" sheet="1" selectLockedCells="1"/>
  <protectedRanges>
    <protectedRange sqref="C17" name="Intervalo4"/>
    <protectedRange sqref="D14:G14" name="Intervalo3"/>
    <protectedRange sqref="D12:G12" name="Intervalo2"/>
    <protectedRange sqref="C8 C7" name="Intervalo1"/>
  </protectedRanges>
  <mergeCells count="4">
    <mergeCell ref="B1:I3"/>
    <mergeCell ref="B5:I5"/>
    <mergeCell ref="C9:E9"/>
    <mergeCell ref="C7:I7"/>
  </mergeCells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zoomScale="96" zoomScaleNormal="96" workbookViewId="0">
      <selection activeCell="G17" sqref="G17"/>
    </sheetView>
  </sheetViews>
  <sheetFormatPr defaultColWidth="8.81640625" defaultRowHeight="14.5" x14ac:dyDescent="0.35"/>
  <cols>
    <col min="1" max="1" width="4.1796875" style="148" customWidth="1"/>
    <col min="2" max="2" width="40.7265625" customWidth="1"/>
    <col min="3" max="3" width="8.81640625" customWidth="1"/>
    <col min="4" max="4" width="61.453125" customWidth="1"/>
    <col min="5" max="5" width="11.26953125" bestFit="1" customWidth="1"/>
    <col min="6" max="6" width="6.1796875" bestFit="1" customWidth="1"/>
    <col min="7" max="7" width="18.26953125" customWidth="1"/>
    <col min="8" max="8" width="17.26953125" customWidth="1"/>
    <col min="9" max="9" width="17.90625" customWidth="1"/>
    <col min="10" max="10" width="32" customWidth="1"/>
  </cols>
  <sheetData>
    <row r="1" spans="1:10" s="75" customFormat="1" x14ac:dyDescent="0.35">
      <c r="A1" s="148"/>
    </row>
    <row r="2" spans="1:10" s="75" customFormat="1" x14ac:dyDescent="0.35">
      <c r="A2" s="148"/>
      <c r="B2" s="102"/>
      <c r="C2" s="102"/>
      <c r="D2" s="102"/>
      <c r="E2" s="102"/>
      <c r="F2" s="102"/>
      <c r="G2" s="102"/>
      <c r="H2" s="102"/>
      <c r="I2" s="102"/>
      <c r="J2" s="102"/>
    </row>
    <row r="3" spans="1:10" s="75" customFormat="1" x14ac:dyDescent="0.35">
      <c r="A3" s="148"/>
      <c r="B3" s="102"/>
      <c r="C3" s="102"/>
      <c r="D3" s="102"/>
      <c r="E3" s="102"/>
      <c r="F3" s="102"/>
      <c r="G3" s="102"/>
      <c r="H3" s="102"/>
      <c r="I3" s="102"/>
      <c r="J3" s="102"/>
    </row>
    <row r="4" spans="1:10" s="75" customFormat="1" x14ac:dyDescent="0.35">
      <c r="A4" s="148"/>
      <c r="B4" s="102"/>
      <c r="C4" s="102"/>
      <c r="D4" s="102"/>
      <c r="E4" s="102"/>
      <c r="F4" s="102"/>
      <c r="G4" s="102"/>
      <c r="H4" s="102"/>
      <c r="I4" s="102"/>
      <c r="J4" s="102"/>
    </row>
    <row r="5" spans="1:10" s="75" customFormat="1" x14ac:dyDescent="0.35">
      <c r="A5" s="148"/>
      <c r="B5" s="102"/>
      <c r="C5" s="102"/>
      <c r="D5" s="102"/>
      <c r="E5" s="102"/>
      <c r="F5" s="102"/>
      <c r="G5" s="102"/>
      <c r="H5" s="102"/>
      <c r="I5" s="102"/>
      <c r="J5" s="102"/>
    </row>
    <row r="6" spans="1:10" s="73" customFormat="1" ht="23.5" customHeight="1" x14ac:dyDescent="0.35">
      <c r="A6" s="76"/>
      <c r="B6" s="170" t="str">
        <f>Identificação!B1</f>
        <v>FORMULÁRIO DE CANDIDATURA AO CONCURSO DE RECRUTAMENTO DE UM PROFESSOR ADJUNTO</v>
      </c>
      <c r="C6" s="170"/>
      <c r="D6" s="170"/>
      <c r="E6" s="170"/>
      <c r="F6" s="170"/>
      <c r="G6" s="170"/>
      <c r="H6" s="170"/>
      <c r="I6" s="170"/>
      <c r="J6" s="170"/>
    </row>
    <row r="7" spans="1:10" s="73" customFormat="1" ht="6.75" customHeight="1" x14ac:dyDescent="0.35">
      <c r="A7" s="76"/>
      <c r="B7" s="181"/>
      <c r="C7" s="181"/>
      <c r="D7" s="181"/>
      <c r="E7" s="108"/>
      <c r="F7" s="109"/>
      <c r="G7" s="108"/>
      <c r="H7" s="108"/>
      <c r="I7" s="108"/>
      <c r="J7" s="108"/>
    </row>
    <row r="8" spans="1:10" s="73" customFormat="1" ht="15.75" customHeight="1" x14ac:dyDescent="0.35">
      <c r="A8" s="76"/>
      <c r="B8" s="110" t="s">
        <v>13</v>
      </c>
      <c r="C8" s="171">
        <f>Identificação!C7</f>
        <v>0</v>
      </c>
      <c r="D8" s="171"/>
      <c r="E8" s="108"/>
      <c r="F8" s="109"/>
      <c r="G8" s="108"/>
      <c r="H8" s="108"/>
      <c r="I8" s="108"/>
      <c r="J8" s="108"/>
    </row>
    <row r="9" spans="1:10" s="73" customFormat="1" ht="12" customHeight="1" x14ac:dyDescent="0.35">
      <c r="A9" s="76"/>
      <c r="B9" s="111"/>
      <c r="C9" s="112"/>
      <c r="D9" s="109"/>
      <c r="E9" s="108"/>
      <c r="F9" s="109"/>
      <c r="G9" s="108"/>
      <c r="H9" s="108"/>
      <c r="I9" s="108"/>
      <c r="J9" s="108"/>
    </row>
    <row r="10" spans="1:10" s="73" customFormat="1" ht="18.75" customHeight="1" x14ac:dyDescent="0.35">
      <c r="A10" s="76"/>
      <c r="B10" s="113" t="s">
        <v>174</v>
      </c>
      <c r="C10" s="114"/>
      <c r="D10" s="115"/>
      <c r="E10" s="108"/>
      <c r="F10" s="109"/>
      <c r="G10" s="108"/>
      <c r="H10" s="108"/>
      <c r="I10" s="108"/>
      <c r="J10" s="108"/>
    </row>
    <row r="11" spans="1:10" s="73" customFormat="1" ht="18.75" customHeight="1" thickBot="1" x14ac:dyDescent="0.4">
      <c r="A11" s="76"/>
      <c r="B11" s="116"/>
      <c r="C11" s="114"/>
      <c r="D11" s="115"/>
      <c r="E11" s="108"/>
      <c r="F11" s="109"/>
      <c r="G11" s="108"/>
      <c r="H11" s="108"/>
      <c r="I11" s="108"/>
      <c r="J11" s="108"/>
    </row>
    <row r="12" spans="1:10" s="73" customFormat="1" ht="18.75" customHeight="1" x14ac:dyDescent="0.35">
      <c r="A12" s="76"/>
      <c r="B12" s="182" t="s">
        <v>14</v>
      </c>
      <c r="C12" s="174" t="s">
        <v>15</v>
      </c>
      <c r="D12" s="174" t="s">
        <v>16</v>
      </c>
      <c r="E12" s="174" t="s">
        <v>17</v>
      </c>
      <c r="F12" s="174" t="s">
        <v>18</v>
      </c>
      <c r="G12" s="178" t="s">
        <v>19</v>
      </c>
      <c r="H12" s="179"/>
      <c r="I12" s="180"/>
      <c r="J12" s="176" t="s">
        <v>20</v>
      </c>
    </row>
    <row r="13" spans="1:10" s="73" customFormat="1" ht="33" customHeight="1" x14ac:dyDescent="0.35">
      <c r="A13" s="76"/>
      <c r="B13" s="183"/>
      <c r="C13" s="175"/>
      <c r="D13" s="175"/>
      <c r="E13" s="175"/>
      <c r="F13" s="175"/>
      <c r="G13" s="79" t="s">
        <v>21</v>
      </c>
      <c r="H13" s="79" t="s">
        <v>22</v>
      </c>
      <c r="I13" s="79" t="s">
        <v>23</v>
      </c>
      <c r="J13" s="177"/>
    </row>
    <row r="14" spans="1:10" s="44" customFormat="1" ht="18.75" customHeight="1" x14ac:dyDescent="0.35">
      <c r="B14" s="90" t="s">
        <v>24</v>
      </c>
      <c r="C14" s="149" t="s">
        <v>25</v>
      </c>
      <c r="D14" s="149" t="s">
        <v>26</v>
      </c>
      <c r="E14" s="149" t="s">
        <v>27</v>
      </c>
      <c r="F14" s="149" t="s">
        <v>28</v>
      </c>
      <c r="G14" s="43" t="s">
        <v>29</v>
      </c>
      <c r="H14" s="80" t="s">
        <v>30</v>
      </c>
      <c r="I14" s="81" t="s">
        <v>31</v>
      </c>
      <c r="J14" s="89" t="s">
        <v>32</v>
      </c>
    </row>
    <row r="15" spans="1:10" s="44" customFormat="1" ht="18.75" customHeight="1" x14ac:dyDescent="0.35">
      <c r="B15" s="92"/>
      <c r="C15" s="149"/>
      <c r="D15" s="149"/>
      <c r="E15" s="172" t="s">
        <v>157</v>
      </c>
      <c r="F15" s="173"/>
      <c r="G15" s="43"/>
      <c r="H15" s="80"/>
      <c r="I15" s="81"/>
      <c r="J15" s="89"/>
    </row>
    <row r="16" spans="1:10" ht="36" customHeight="1" x14ac:dyDescent="0.35">
      <c r="B16" s="159" t="s">
        <v>117</v>
      </c>
      <c r="C16" s="93" t="s">
        <v>33</v>
      </c>
      <c r="D16" s="94" t="s">
        <v>193</v>
      </c>
      <c r="E16" s="93" t="s">
        <v>158</v>
      </c>
      <c r="F16" s="93">
        <v>20</v>
      </c>
      <c r="G16" s="10"/>
      <c r="H16" s="82">
        <f>F16*G16</f>
        <v>0</v>
      </c>
      <c r="I16" s="211"/>
      <c r="J16" s="117"/>
    </row>
    <row r="17" spans="2:10" ht="36" customHeight="1" x14ac:dyDescent="0.35">
      <c r="B17" s="160"/>
      <c r="C17" s="93" t="s">
        <v>34</v>
      </c>
      <c r="D17" s="94" t="s">
        <v>192</v>
      </c>
      <c r="E17" s="93" t="s">
        <v>158</v>
      </c>
      <c r="F17" s="93">
        <v>20</v>
      </c>
      <c r="G17" s="10"/>
      <c r="H17" s="82">
        <f>F17*G17</f>
        <v>0</v>
      </c>
      <c r="I17" s="211"/>
      <c r="J17" s="117"/>
    </row>
    <row r="18" spans="2:10" x14ac:dyDescent="0.35">
      <c r="B18" s="95" t="s">
        <v>119</v>
      </c>
      <c r="C18" s="96"/>
      <c r="D18" s="97"/>
      <c r="E18" s="96"/>
      <c r="F18" s="98"/>
      <c r="G18" s="45"/>
      <c r="H18" s="83">
        <f>MIN(40,(SUM(H16:H17)))</f>
        <v>0</v>
      </c>
      <c r="I18" s="228">
        <f>H18</f>
        <v>0</v>
      </c>
      <c r="J18" s="229"/>
    </row>
    <row r="19" spans="2:10" x14ac:dyDescent="0.35">
      <c r="B19" s="163" t="s">
        <v>116</v>
      </c>
      <c r="C19" s="86"/>
      <c r="D19" s="99" t="s">
        <v>120</v>
      </c>
      <c r="E19" s="161" t="s">
        <v>170</v>
      </c>
      <c r="F19" s="162"/>
      <c r="G19" s="46"/>
      <c r="H19" s="84">
        <f>MIN(35,(SUM(H20:H21)))</f>
        <v>0</v>
      </c>
      <c r="I19" s="230"/>
      <c r="J19" s="118"/>
    </row>
    <row r="20" spans="2:10" x14ac:dyDescent="0.35">
      <c r="B20" s="164"/>
      <c r="C20" s="100" t="s">
        <v>34</v>
      </c>
      <c r="D20" s="101" t="s">
        <v>180</v>
      </c>
      <c r="E20" s="100" t="s">
        <v>39</v>
      </c>
      <c r="F20" s="100">
        <v>2</v>
      </c>
      <c r="G20" s="11"/>
      <c r="H20" s="85">
        <f>F20*G20</f>
        <v>0</v>
      </c>
      <c r="I20" s="231"/>
      <c r="J20" s="117"/>
    </row>
    <row r="21" spans="2:10" x14ac:dyDescent="0.35">
      <c r="B21" s="164"/>
      <c r="C21" s="100" t="s">
        <v>35</v>
      </c>
      <c r="D21" s="101" t="s">
        <v>41</v>
      </c>
      <c r="E21" s="100" t="s">
        <v>39</v>
      </c>
      <c r="F21" s="100">
        <v>0.5</v>
      </c>
      <c r="G21" s="11"/>
      <c r="H21" s="85">
        <f>F21*G21</f>
        <v>0</v>
      </c>
      <c r="I21" s="231"/>
      <c r="J21" s="117"/>
    </row>
    <row r="22" spans="2:10" ht="14.25" customHeight="1" x14ac:dyDescent="0.35">
      <c r="B22" s="164"/>
      <c r="C22" s="86"/>
      <c r="D22" s="99" t="s">
        <v>122</v>
      </c>
      <c r="E22" s="161" t="s">
        <v>118</v>
      </c>
      <c r="F22" s="162"/>
      <c r="G22" s="47"/>
      <c r="H22" s="84">
        <f>MIN(2.5,(SUM(H23:H24)))</f>
        <v>0</v>
      </c>
      <c r="I22" s="231"/>
      <c r="J22" s="117"/>
    </row>
    <row r="23" spans="2:10" x14ac:dyDescent="0.35">
      <c r="B23" s="164"/>
      <c r="C23" s="100" t="s">
        <v>36</v>
      </c>
      <c r="D23" s="101" t="s">
        <v>181</v>
      </c>
      <c r="E23" s="100" t="s">
        <v>45</v>
      </c>
      <c r="F23" s="100">
        <v>0.75</v>
      </c>
      <c r="G23" s="11"/>
      <c r="H23" s="85">
        <f>F23*G23</f>
        <v>0</v>
      </c>
      <c r="I23" s="231"/>
      <c r="J23" s="117"/>
    </row>
    <row r="24" spans="2:10" x14ac:dyDescent="0.35">
      <c r="B24" s="164"/>
      <c r="C24" s="100" t="s">
        <v>37</v>
      </c>
      <c r="D24" s="101" t="s">
        <v>124</v>
      </c>
      <c r="E24" s="100" t="s">
        <v>45</v>
      </c>
      <c r="F24" s="100">
        <v>0.25</v>
      </c>
      <c r="G24" s="11"/>
      <c r="H24" s="85">
        <f>F24*G24</f>
        <v>0</v>
      </c>
      <c r="I24" s="231"/>
      <c r="J24" s="117"/>
    </row>
    <row r="25" spans="2:10" x14ac:dyDescent="0.35">
      <c r="B25" s="164"/>
      <c r="C25" s="86"/>
      <c r="D25" s="99" t="s">
        <v>125</v>
      </c>
      <c r="E25" s="161" t="s">
        <v>121</v>
      </c>
      <c r="F25" s="162"/>
      <c r="G25" s="47"/>
      <c r="H25" s="84">
        <f>MIN(5,(SUM(H26:H27)))</f>
        <v>0</v>
      </c>
      <c r="I25" s="231"/>
      <c r="J25" s="117"/>
    </row>
    <row r="26" spans="2:10" x14ac:dyDescent="0.35">
      <c r="B26" s="164"/>
      <c r="C26" s="100" t="s">
        <v>38</v>
      </c>
      <c r="D26" s="101" t="s">
        <v>182</v>
      </c>
      <c r="E26" s="100" t="s">
        <v>52</v>
      </c>
      <c r="F26" s="100">
        <v>2</v>
      </c>
      <c r="G26" s="11"/>
      <c r="H26" s="85">
        <f t="shared" ref="H26:H27" si="0">F26*G26</f>
        <v>0</v>
      </c>
      <c r="I26" s="231"/>
      <c r="J26" s="117"/>
    </row>
    <row r="27" spans="2:10" x14ac:dyDescent="0.35">
      <c r="B27" s="164"/>
      <c r="C27" s="100" t="s">
        <v>40</v>
      </c>
      <c r="D27" s="101" t="s">
        <v>49</v>
      </c>
      <c r="E27" s="100" t="s">
        <v>52</v>
      </c>
      <c r="F27" s="100">
        <v>1</v>
      </c>
      <c r="G27" s="11"/>
      <c r="H27" s="85">
        <f t="shared" si="0"/>
        <v>0</v>
      </c>
      <c r="I27" s="231"/>
      <c r="J27" s="117"/>
    </row>
    <row r="28" spans="2:10" x14ac:dyDescent="0.35">
      <c r="B28" s="164"/>
      <c r="C28" s="86"/>
      <c r="D28" s="99" t="s">
        <v>126</v>
      </c>
      <c r="E28" s="168" t="s">
        <v>118</v>
      </c>
      <c r="F28" s="169"/>
      <c r="G28" s="47"/>
      <c r="H28" s="84">
        <f>MIN(2.5,(SUM(H29:H30)))</f>
        <v>0</v>
      </c>
      <c r="I28" s="231"/>
      <c r="J28" s="117"/>
    </row>
    <row r="29" spans="2:10" x14ac:dyDescent="0.35">
      <c r="B29" s="164"/>
      <c r="C29" s="100" t="s">
        <v>42</v>
      </c>
      <c r="D29" s="101" t="s">
        <v>51</v>
      </c>
      <c r="E29" s="100" t="s">
        <v>55</v>
      </c>
      <c r="F29" s="100">
        <v>1</v>
      </c>
      <c r="G29" s="11"/>
      <c r="H29" s="85">
        <f>F29*G29</f>
        <v>0</v>
      </c>
      <c r="I29" s="231"/>
      <c r="J29" s="117"/>
    </row>
    <row r="30" spans="2:10" x14ac:dyDescent="0.35">
      <c r="B30" s="164"/>
      <c r="C30" s="100" t="s">
        <v>43</v>
      </c>
      <c r="D30" s="101" t="s">
        <v>49</v>
      </c>
      <c r="E30" s="100" t="s">
        <v>55</v>
      </c>
      <c r="F30" s="100">
        <v>0.5</v>
      </c>
      <c r="G30" s="11"/>
      <c r="H30" s="85">
        <f>F30*G30</f>
        <v>0</v>
      </c>
      <c r="I30" s="231"/>
      <c r="J30" s="117"/>
    </row>
    <row r="31" spans="2:10" x14ac:dyDescent="0.35">
      <c r="B31" s="164"/>
      <c r="C31" s="102"/>
      <c r="D31" s="99" t="s">
        <v>164</v>
      </c>
      <c r="E31" s="168" t="s">
        <v>121</v>
      </c>
      <c r="F31" s="169"/>
      <c r="G31" s="47"/>
      <c r="H31" s="84">
        <f>MIN(5,(SUM(H32:H33)))</f>
        <v>0</v>
      </c>
      <c r="I31" s="231"/>
      <c r="J31" s="117"/>
    </row>
    <row r="32" spans="2:10" x14ac:dyDescent="0.35">
      <c r="B32" s="164"/>
      <c r="C32" s="100" t="s">
        <v>44</v>
      </c>
      <c r="D32" s="101" t="s">
        <v>165</v>
      </c>
      <c r="E32" s="100" t="s">
        <v>167</v>
      </c>
      <c r="F32" s="100">
        <v>1</v>
      </c>
      <c r="G32" s="11"/>
      <c r="H32" s="85">
        <f t="shared" ref="H32:H33" si="1">F32*G32</f>
        <v>0</v>
      </c>
      <c r="I32" s="231"/>
      <c r="J32" s="117"/>
    </row>
    <row r="33" spans="2:10" x14ac:dyDescent="0.35">
      <c r="B33" s="165"/>
      <c r="C33" s="100" t="s">
        <v>46</v>
      </c>
      <c r="D33" s="101" t="s">
        <v>166</v>
      </c>
      <c r="E33" s="100" t="s">
        <v>168</v>
      </c>
      <c r="F33" s="100">
        <v>0.5</v>
      </c>
      <c r="G33" s="11"/>
      <c r="H33" s="85">
        <f t="shared" si="1"/>
        <v>0</v>
      </c>
      <c r="I33" s="231"/>
      <c r="J33" s="117"/>
    </row>
    <row r="34" spans="2:10" x14ac:dyDescent="0.35">
      <c r="B34" s="95" t="s">
        <v>58</v>
      </c>
      <c r="C34" s="103"/>
      <c r="D34" s="97"/>
      <c r="E34" s="103"/>
      <c r="F34" s="103"/>
      <c r="G34" s="48"/>
      <c r="H34" s="87">
        <f>H19+H22+H25+H28+H31</f>
        <v>0</v>
      </c>
      <c r="I34" s="228">
        <f>H34</f>
        <v>0</v>
      </c>
      <c r="J34" s="229"/>
    </row>
    <row r="35" spans="2:10" ht="15" customHeight="1" x14ac:dyDescent="0.35">
      <c r="B35" s="156" t="s">
        <v>127</v>
      </c>
      <c r="C35" s="86"/>
      <c r="D35" s="86"/>
      <c r="E35" s="161" t="s">
        <v>169</v>
      </c>
      <c r="F35" s="162"/>
      <c r="G35" s="47"/>
      <c r="H35" s="85"/>
      <c r="I35" s="231"/>
      <c r="J35" s="117"/>
    </row>
    <row r="36" spans="2:10" x14ac:dyDescent="0.35">
      <c r="B36" s="157"/>
      <c r="C36" s="100" t="s">
        <v>44</v>
      </c>
      <c r="D36" s="94" t="s">
        <v>128</v>
      </c>
      <c r="E36" s="100" t="s">
        <v>59</v>
      </c>
      <c r="F36" s="100">
        <v>3</v>
      </c>
      <c r="G36" s="11"/>
      <c r="H36" s="85">
        <f>F36*G36</f>
        <v>0</v>
      </c>
      <c r="I36" s="231"/>
      <c r="J36" s="117"/>
    </row>
    <row r="37" spans="2:10" ht="18.75" customHeight="1" x14ac:dyDescent="0.35">
      <c r="B37" s="158"/>
      <c r="C37" s="100" t="s">
        <v>46</v>
      </c>
      <c r="D37" s="94" t="s">
        <v>129</v>
      </c>
      <c r="E37" s="100" t="s">
        <v>59</v>
      </c>
      <c r="F37" s="100">
        <v>2</v>
      </c>
      <c r="G37" s="11"/>
      <c r="H37" s="85">
        <f>F37*G37</f>
        <v>0</v>
      </c>
      <c r="I37" s="231"/>
      <c r="J37" s="117"/>
    </row>
    <row r="38" spans="2:10" ht="25.5" customHeight="1" x14ac:dyDescent="0.35">
      <c r="B38" s="95" t="s">
        <v>58</v>
      </c>
      <c r="C38" s="103"/>
      <c r="D38" s="97"/>
      <c r="E38" s="103"/>
      <c r="F38" s="103"/>
      <c r="G38" s="48"/>
      <c r="H38" s="87">
        <f>MIN(4,(SUM(H36:H37)))</f>
        <v>0</v>
      </c>
      <c r="I38" s="228">
        <f>H38</f>
        <v>0</v>
      </c>
      <c r="J38" s="229"/>
    </row>
    <row r="39" spans="2:10" ht="26" x14ac:dyDescent="0.35">
      <c r="B39" s="157" t="s">
        <v>194</v>
      </c>
      <c r="C39" s="100"/>
      <c r="D39" s="99" t="s">
        <v>130</v>
      </c>
      <c r="E39" s="161" t="s">
        <v>118</v>
      </c>
      <c r="F39" s="162"/>
      <c r="G39" s="47"/>
      <c r="H39" s="84">
        <f>MIN(2.5,(SUM(H40:H41)))</f>
        <v>0</v>
      </c>
      <c r="I39" s="232"/>
      <c r="J39" s="117"/>
    </row>
    <row r="40" spans="2:10" x14ac:dyDescent="0.35">
      <c r="B40" s="157"/>
      <c r="C40" s="100" t="s">
        <v>47</v>
      </c>
      <c r="D40" s="101" t="s">
        <v>182</v>
      </c>
      <c r="E40" s="100" t="s">
        <v>60</v>
      </c>
      <c r="F40" s="100">
        <v>1</v>
      </c>
      <c r="G40" s="11"/>
      <c r="H40" s="85">
        <f>F40*G40</f>
        <v>0</v>
      </c>
      <c r="I40" s="232"/>
      <c r="J40" s="117"/>
    </row>
    <row r="41" spans="2:10" x14ac:dyDescent="0.35">
      <c r="B41" s="157"/>
      <c r="C41" s="100" t="s">
        <v>48</v>
      </c>
      <c r="D41" s="101" t="s">
        <v>49</v>
      </c>
      <c r="E41" s="100" t="s">
        <v>60</v>
      </c>
      <c r="F41" s="100">
        <v>0.5</v>
      </c>
      <c r="G41" s="11"/>
      <c r="H41" s="85">
        <f t="shared" ref="H41:H44" si="2">F41*G41</f>
        <v>0</v>
      </c>
      <c r="I41" s="232"/>
      <c r="J41" s="117"/>
    </row>
    <row r="42" spans="2:10" x14ac:dyDescent="0.35">
      <c r="B42" s="157"/>
      <c r="C42" s="86"/>
      <c r="D42" s="99" t="s">
        <v>131</v>
      </c>
      <c r="E42" s="161" t="s">
        <v>156</v>
      </c>
      <c r="F42" s="162"/>
      <c r="G42" s="47"/>
      <c r="H42" s="84">
        <f>MIN(0.5,(SUM(H43:H44)))</f>
        <v>0</v>
      </c>
      <c r="I42" s="232"/>
      <c r="J42" s="117"/>
    </row>
    <row r="43" spans="2:10" x14ac:dyDescent="0.35">
      <c r="B43" s="157"/>
      <c r="C43" s="100" t="s">
        <v>50</v>
      </c>
      <c r="D43" s="101" t="s">
        <v>182</v>
      </c>
      <c r="E43" s="100" t="s">
        <v>60</v>
      </c>
      <c r="F43" s="100">
        <v>0.25</v>
      </c>
      <c r="G43" s="11"/>
      <c r="H43" s="85">
        <f t="shared" si="2"/>
        <v>0</v>
      </c>
      <c r="I43" s="232"/>
      <c r="J43" s="117"/>
    </row>
    <row r="44" spans="2:10" ht="15.75" customHeight="1" x14ac:dyDescent="0.35">
      <c r="B44" s="158"/>
      <c r="C44" s="100" t="s">
        <v>53</v>
      </c>
      <c r="D44" s="101" t="s">
        <v>49</v>
      </c>
      <c r="E44" s="100" t="s">
        <v>60</v>
      </c>
      <c r="F44" s="100">
        <v>0.1</v>
      </c>
      <c r="G44" s="11"/>
      <c r="H44" s="85">
        <f t="shared" si="2"/>
        <v>0</v>
      </c>
      <c r="I44" s="232"/>
      <c r="J44" s="117"/>
    </row>
    <row r="45" spans="2:10" x14ac:dyDescent="0.35">
      <c r="B45" s="95" t="s">
        <v>58</v>
      </c>
      <c r="C45" s="103"/>
      <c r="D45" s="104"/>
      <c r="E45" s="103"/>
      <c r="F45" s="103"/>
      <c r="G45" s="49"/>
      <c r="H45" s="88">
        <f>H39+H42</f>
        <v>0</v>
      </c>
      <c r="I45" s="233">
        <f>H45</f>
        <v>0</v>
      </c>
      <c r="J45" s="234"/>
    </row>
    <row r="46" spans="2:10" ht="15" customHeight="1" x14ac:dyDescent="0.35">
      <c r="B46" s="156" t="s">
        <v>61</v>
      </c>
      <c r="C46" s="105"/>
      <c r="D46" s="99"/>
      <c r="E46" s="161" t="s">
        <v>177</v>
      </c>
      <c r="F46" s="162"/>
      <c r="G46" s="47"/>
      <c r="H46" s="85"/>
      <c r="I46" s="231"/>
      <c r="J46" s="117"/>
    </row>
    <row r="47" spans="2:10" ht="26" x14ac:dyDescent="0.35">
      <c r="B47" s="157"/>
      <c r="C47" s="100" t="s">
        <v>54</v>
      </c>
      <c r="D47" s="101" t="s">
        <v>183</v>
      </c>
      <c r="E47" s="100" t="s">
        <v>39</v>
      </c>
      <c r="F47" s="100">
        <v>1</v>
      </c>
      <c r="G47" s="11"/>
      <c r="H47" s="85">
        <f>F47*G47</f>
        <v>0</v>
      </c>
      <c r="I47" s="232"/>
      <c r="J47" s="117"/>
    </row>
    <row r="48" spans="2:10" ht="15" customHeight="1" x14ac:dyDescent="0.35">
      <c r="B48" s="157"/>
      <c r="C48" s="100" t="s">
        <v>56</v>
      </c>
      <c r="D48" s="101" t="s">
        <v>132</v>
      </c>
      <c r="E48" s="100" t="s">
        <v>39</v>
      </c>
      <c r="F48" s="100">
        <v>0.25</v>
      </c>
      <c r="G48" s="11"/>
      <c r="H48" s="85">
        <f t="shared" ref="H48:H50" si="3">F48*G48</f>
        <v>0</v>
      </c>
      <c r="I48" s="232"/>
      <c r="J48" s="117"/>
    </row>
    <row r="49" spans="2:10" x14ac:dyDescent="0.35">
      <c r="B49" s="157"/>
      <c r="C49" s="100" t="s">
        <v>57</v>
      </c>
      <c r="D49" s="101" t="s">
        <v>184</v>
      </c>
      <c r="E49" s="100" t="s">
        <v>62</v>
      </c>
      <c r="F49" s="100">
        <v>1</v>
      </c>
      <c r="G49" s="11"/>
      <c r="H49" s="85">
        <f t="shared" si="3"/>
        <v>0</v>
      </c>
      <c r="I49" s="235"/>
      <c r="J49" s="119"/>
    </row>
    <row r="50" spans="2:10" x14ac:dyDescent="0.35">
      <c r="B50" s="158"/>
      <c r="C50" s="100" t="s">
        <v>163</v>
      </c>
      <c r="D50" s="101" t="s">
        <v>133</v>
      </c>
      <c r="E50" s="100" t="s">
        <v>62</v>
      </c>
      <c r="F50" s="100">
        <v>0.5</v>
      </c>
      <c r="G50" s="11"/>
      <c r="H50" s="85">
        <f t="shared" si="3"/>
        <v>0</v>
      </c>
      <c r="I50" s="232"/>
      <c r="J50" s="117"/>
    </row>
    <row r="51" spans="2:10" ht="15" thickBot="1" x14ac:dyDescent="0.4">
      <c r="B51" s="106" t="s">
        <v>58</v>
      </c>
      <c r="C51" s="107"/>
      <c r="D51" s="107"/>
      <c r="E51" s="107"/>
      <c r="F51" s="107"/>
      <c r="G51" s="15"/>
      <c r="H51" s="212">
        <f>MIN(3,(SUM(H47:H50)))</f>
        <v>0</v>
      </c>
      <c r="I51" s="236">
        <f>H51</f>
        <v>0</v>
      </c>
      <c r="J51" s="237"/>
    </row>
    <row r="52" spans="2:10" ht="15" thickBot="1" x14ac:dyDescent="0.4">
      <c r="B52" s="35"/>
      <c r="C52" s="34"/>
      <c r="D52" s="35"/>
      <c r="E52" s="36"/>
      <c r="F52" s="50"/>
      <c r="G52" s="51"/>
      <c r="H52" s="52"/>
      <c r="I52" s="53"/>
      <c r="J52" s="33"/>
    </row>
    <row r="53" spans="2:10" ht="16.5" thickTop="1" thickBot="1" x14ac:dyDescent="0.4">
      <c r="B53" s="33"/>
      <c r="C53" s="34"/>
      <c r="D53" s="166" t="s">
        <v>70</v>
      </c>
      <c r="E53" s="166"/>
      <c r="F53" s="167"/>
      <c r="G53" s="17"/>
      <c r="H53" s="18">
        <f>SUM(H18+H34+H38+H45+H51)</f>
        <v>0</v>
      </c>
      <c r="I53" s="19">
        <f>SUM(I18+I34+I38+I45+I51)</f>
        <v>0</v>
      </c>
      <c r="J53" s="54"/>
    </row>
    <row r="54" spans="2:10" ht="15" thickTop="1" x14ac:dyDescent="0.35"/>
    <row r="55" spans="2:10" ht="16.5" customHeight="1" x14ac:dyDescent="0.35"/>
  </sheetData>
  <sheetProtection password="CA0B" sheet="1" selectLockedCells="1"/>
  <protectedRanges>
    <protectedRange sqref="J16:J51" name="Intervalo9"/>
    <protectedRange sqref="G50" name="Intervalo4"/>
    <protectedRange sqref="G46:G48" name="Intervalo3"/>
    <protectedRange sqref="G20:G44" name="Intervalo2"/>
    <protectedRange sqref="G16:G18" name="Intervalo1"/>
  </protectedRanges>
  <mergeCells count="26">
    <mergeCell ref="B6:J6"/>
    <mergeCell ref="C8:D8"/>
    <mergeCell ref="E15:F15"/>
    <mergeCell ref="E31:F31"/>
    <mergeCell ref="F12:F13"/>
    <mergeCell ref="J12:J13"/>
    <mergeCell ref="G12:I12"/>
    <mergeCell ref="B7:D7"/>
    <mergeCell ref="B12:B13"/>
    <mergeCell ref="C12:C13"/>
    <mergeCell ref="D12:D13"/>
    <mergeCell ref="E12:E13"/>
    <mergeCell ref="D53:F53"/>
    <mergeCell ref="E19:F19"/>
    <mergeCell ref="E22:F22"/>
    <mergeCell ref="E25:F25"/>
    <mergeCell ref="E28:F28"/>
    <mergeCell ref="E35:F35"/>
    <mergeCell ref="E39:F39"/>
    <mergeCell ref="E46:F46"/>
    <mergeCell ref="B35:B37"/>
    <mergeCell ref="B46:B50"/>
    <mergeCell ref="B39:B44"/>
    <mergeCell ref="B16:B17"/>
    <mergeCell ref="E42:F42"/>
    <mergeCell ref="B19:B33"/>
  </mergeCells>
  <pageMargins left="0.7" right="0.7" top="0.75" bottom="0.75" header="0.3" footer="0.3"/>
  <pageSetup paperSize="9" scale="28" orientation="landscape" r:id="rId1"/>
  <ignoredErrors>
    <ignoredError sqref="H22 H25 H28 H31 H4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showGridLines="0" zoomScale="93" zoomScaleNormal="93" zoomScaleSheetLayoutView="80" workbookViewId="0">
      <selection activeCell="F28" sqref="F28:F31"/>
    </sheetView>
  </sheetViews>
  <sheetFormatPr defaultColWidth="8.81640625" defaultRowHeight="14.5" x14ac:dyDescent="0.35"/>
  <cols>
    <col min="1" max="1" width="29.90625" customWidth="1"/>
    <col min="2" max="2" width="9.453125" customWidth="1"/>
    <col min="3" max="3" width="77.453125" customWidth="1"/>
    <col min="4" max="4" width="17.81640625" customWidth="1"/>
    <col min="5" max="5" width="16.26953125" customWidth="1"/>
    <col min="6" max="6" width="20.81640625" customWidth="1"/>
    <col min="7" max="7" width="12.08984375" customWidth="1"/>
    <col min="8" max="8" width="21.1796875" customWidth="1"/>
    <col min="9" max="9" width="62.26953125" customWidth="1"/>
  </cols>
  <sheetData>
    <row r="1" spans="1:9" s="75" customFormat="1" x14ac:dyDescent="0.35"/>
    <row r="2" spans="1:9" s="75" customFormat="1" x14ac:dyDescent="0.35"/>
    <row r="3" spans="1:9" s="75" customFormat="1" x14ac:dyDescent="0.35"/>
    <row r="4" spans="1:9" s="75" customFormat="1" x14ac:dyDescent="0.35"/>
    <row r="5" spans="1:9" s="75" customFormat="1" x14ac:dyDescent="0.35"/>
    <row r="6" spans="1:9" s="75" customFormat="1" x14ac:dyDescent="0.35"/>
    <row r="7" spans="1:9" s="75" customFormat="1" x14ac:dyDescent="0.35"/>
    <row r="8" spans="1:9" s="73" customFormat="1" ht="37.5" customHeight="1" x14ac:dyDescent="0.35">
      <c r="A8" s="152" t="str">
        <f>Identificação!B1</f>
        <v>FORMULÁRIO DE CANDIDATURA AO CONCURSO DE RECRUTAMENTO DE UM PROFESSOR ADJUNTO</v>
      </c>
      <c r="B8" s="152"/>
      <c r="C8" s="152"/>
      <c r="D8" s="152"/>
      <c r="E8" s="152"/>
      <c r="F8" s="152"/>
    </row>
    <row r="9" spans="1:9" s="73" customFormat="1" ht="15.75" customHeight="1" thickBot="1" x14ac:dyDescent="0.4">
      <c r="A9" s="77" t="s">
        <v>13</v>
      </c>
      <c r="B9" s="190">
        <f>Identificação!C7</f>
        <v>0</v>
      </c>
      <c r="C9" s="190"/>
      <c r="D9" s="78"/>
    </row>
    <row r="10" spans="1:9" s="73" customFormat="1" ht="12" customHeight="1" x14ac:dyDescent="0.35">
      <c r="A10" s="36"/>
      <c r="B10" s="37"/>
      <c r="C10" s="33"/>
      <c r="D10" s="33"/>
    </row>
    <row r="11" spans="1:9" s="73" customFormat="1" ht="19" customHeight="1" thickBot="1" x14ac:dyDescent="0.4">
      <c r="A11" s="38" t="s">
        <v>173</v>
      </c>
      <c r="B11" s="40"/>
      <c r="C11" s="41"/>
      <c r="D11" s="55"/>
    </row>
    <row r="12" spans="1:9" s="73" customFormat="1" ht="29.5" customHeight="1" x14ac:dyDescent="0.35">
      <c r="A12" s="184" t="s">
        <v>14</v>
      </c>
      <c r="B12" s="186" t="s">
        <v>15</v>
      </c>
      <c r="C12" s="188" t="s">
        <v>16</v>
      </c>
      <c r="D12" s="186" t="s">
        <v>17</v>
      </c>
      <c r="E12" s="188" t="s">
        <v>18</v>
      </c>
      <c r="F12" s="178" t="s">
        <v>19</v>
      </c>
      <c r="G12" s="179"/>
      <c r="H12" s="180"/>
      <c r="I12" s="139" t="s">
        <v>20</v>
      </c>
    </row>
    <row r="13" spans="1:9" s="73" customFormat="1" ht="28" customHeight="1" x14ac:dyDescent="0.35">
      <c r="A13" s="185"/>
      <c r="B13" s="187"/>
      <c r="C13" s="189"/>
      <c r="D13" s="187"/>
      <c r="E13" s="189"/>
      <c r="F13" s="79" t="s">
        <v>21</v>
      </c>
      <c r="G13" s="79" t="s">
        <v>22</v>
      </c>
      <c r="H13" s="140" t="s">
        <v>23</v>
      </c>
      <c r="I13" s="213"/>
    </row>
    <row r="14" spans="1:9" s="73" customFormat="1" ht="18.75" customHeight="1" x14ac:dyDescent="0.35">
      <c r="A14" s="13" t="s">
        <v>24</v>
      </c>
      <c r="B14" s="91" t="s">
        <v>25</v>
      </c>
      <c r="C14" s="91" t="s">
        <v>26</v>
      </c>
      <c r="D14" s="91" t="s">
        <v>27</v>
      </c>
      <c r="E14" s="91" t="s">
        <v>28</v>
      </c>
      <c r="F14" s="79" t="s">
        <v>29</v>
      </c>
      <c r="G14" s="79" t="s">
        <v>30</v>
      </c>
      <c r="H14" s="81" t="s">
        <v>31</v>
      </c>
      <c r="I14" s="141" t="s">
        <v>32</v>
      </c>
    </row>
    <row r="15" spans="1:9" ht="15" customHeight="1" x14ac:dyDescent="0.35">
      <c r="A15" s="191" t="s">
        <v>134</v>
      </c>
      <c r="B15" s="126"/>
      <c r="C15" s="127"/>
      <c r="D15" s="196" t="s">
        <v>171</v>
      </c>
      <c r="E15" s="197"/>
      <c r="F15" s="214"/>
      <c r="G15" s="226"/>
      <c r="H15" s="215"/>
      <c r="I15" s="216"/>
    </row>
    <row r="16" spans="1:9" x14ac:dyDescent="0.35">
      <c r="A16" s="193"/>
      <c r="B16" s="126" t="s">
        <v>81</v>
      </c>
      <c r="C16" s="127" t="s">
        <v>135</v>
      </c>
      <c r="D16" s="126" t="s">
        <v>136</v>
      </c>
      <c r="E16" s="126">
        <v>1</v>
      </c>
      <c r="F16" s="214"/>
      <c r="G16" s="226">
        <f>(E16*F16)</f>
        <v>0</v>
      </c>
      <c r="H16" s="215"/>
      <c r="I16" s="216"/>
    </row>
    <row r="17" spans="1:9" x14ac:dyDescent="0.35">
      <c r="A17" s="20" t="s">
        <v>58</v>
      </c>
      <c r="B17" s="128"/>
      <c r="C17" s="129"/>
      <c r="D17" s="128"/>
      <c r="E17" s="128"/>
      <c r="F17" s="217"/>
      <c r="G17" s="227">
        <f>MIN(25,(SUM(G16)))</f>
        <v>0</v>
      </c>
      <c r="H17" s="218">
        <f>G17</f>
        <v>0</v>
      </c>
      <c r="I17" s="219"/>
    </row>
    <row r="18" spans="1:9" x14ac:dyDescent="0.35">
      <c r="A18" s="191" t="s">
        <v>137</v>
      </c>
      <c r="B18" s="130"/>
      <c r="C18" s="131"/>
      <c r="D18" s="196" t="s">
        <v>157</v>
      </c>
      <c r="E18" s="197"/>
      <c r="F18" s="214"/>
      <c r="G18" s="226"/>
      <c r="H18" s="215"/>
      <c r="I18" s="216"/>
    </row>
    <row r="19" spans="1:9" ht="15" customHeight="1" x14ac:dyDescent="0.35">
      <c r="A19" s="192"/>
      <c r="B19" s="126" t="s">
        <v>82</v>
      </c>
      <c r="C19" s="132" t="s">
        <v>138</v>
      </c>
      <c r="D19" s="126" t="s">
        <v>139</v>
      </c>
      <c r="E19" s="126">
        <v>0.5</v>
      </c>
      <c r="F19" s="214"/>
      <c r="G19" s="226">
        <f>E19*F19</f>
        <v>0</v>
      </c>
      <c r="H19" s="215"/>
      <c r="I19" s="216"/>
    </row>
    <row r="20" spans="1:9" ht="15" customHeight="1" x14ac:dyDescent="0.35">
      <c r="A20" s="193"/>
      <c r="B20" s="126" t="s">
        <v>83</v>
      </c>
      <c r="C20" s="127" t="s">
        <v>140</v>
      </c>
      <c r="D20" s="126" t="s">
        <v>139</v>
      </c>
      <c r="E20" s="126">
        <v>1.5</v>
      </c>
      <c r="F20" s="214"/>
      <c r="G20" s="226">
        <f>E20*F20</f>
        <v>0</v>
      </c>
      <c r="H20" s="215"/>
      <c r="I20" s="216"/>
    </row>
    <row r="21" spans="1:9" ht="15" customHeight="1" x14ac:dyDescent="0.35">
      <c r="A21" s="20" t="s">
        <v>58</v>
      </c>
      <c r="B21" s="128"/>
      <c r="C21" s="133"/>
      <c r="D21" s="128"/>
      <c r="E21" s="128"/>
      <c r="F21" s="217"/>
      <c r="G21" s="227">
        <f>MIN(40,(SUM(G19:G20)))</f>
        <v>0</v>
      </c>
      <c r="H21" s="218">
        <f>G21</f>
        <v>0</v>
      </c>
      <c r="I21" s="219"/>
    </row>
    <row r="22" spans="1:9" ht="15" customHeight="1" x14ac:dyDescent="0.35">
      <c r="A22" s="191" t="s">
        <v>141</v>
      </c>
      <c r="B22" s="130"/>
      <c r="C22" s="131"/>
      <c r="D22" s="196" t="s">
        <v>155</v>
      </c>
      <c r="E22" s="197"/>
      <c r="F22" s="220"/>
      <c r="G22" s="226"/>
      <c r="H22" s="215"/>
      <c r="I22" s="216"/>
    </row>
    <row r="23" spans="1:9" x14ac:dyDescent="0.35">
      <c r="A23" s="192"/>
      <c r="B23" s="126" t="s">
        <v>84</v>
      </c>
      <c r="C23" s="132" t="s">
        <v>142</v>
      </c>
      <c r="D23" s="126" t="s">
        <v>139</v>
      </c>
      <c r="E23" s="126">
        <v>0.5</v>
      </c>
      <c r="F23" s="214"/>
      <c r="G23" s="226">
        <f>E23*F23</f>
        <v>0</v>
      </c>
      <c r="H23" s="215"/>
      <c r="I23" s="216"/>
    </row>
    <row r="24" spans="1:9" ht="15" customHeight="1" x14ac:dyDescent="0.35">
      <c r="A24" s="192"/>
      <c r="B24" s="126" t="s">
        <v>85</v>
      </c>
      <c r="C24" s="132" t="s">
        <v>143</v>
      </c>
      <c r="D24" s="126" t="s">
        <v>139</v>
      </c>
      <c r="E24" s="126">
        <v>0.3</v>
      </c>
      <c r="F24" s="214"/>
      <c r="G24" s="226">
        <f t="shared" ref="G24:G25" si="0">E24*F24</f>
        <v>0</v>
      </c>
      <c r="H24" s="215"/>
      <c r="I24" s="216"/>
    </row>
    <row r="25" spans="1:9" x14ac:dyDescent="0.35">
      <c r="A25" s="193"/>
      <c r="B25" s="126" t="s">
        <v>86</v>
      </c>
      <c r="C25" s="132" t="s">
        <v>189</v>
      </c>
      <c r="D25" s="126" t="s">
        <v>139</v>
      </c>
      <c r="E25" s="126">
        <v>0.5</v>
      </c>
      <c r="F25" s="214"/>
      <c r="G25" s="226">
        <f t="shared" si="0"/>
        <v>0</v>
      </c>
      <c r="H25" s="215"/>
      <c r="I25" s="216"/>
    </row>
    <row r="26" spans="1:9" x14ac:dyDescent="0.35">
      <c r="A26" s="20" t="s">
        <v>58</v>
      </c>
      <c r="B26" s="133"/>
      <c r="C26" s="133"/>
      <c r="D26" s="133"/>
      <c r="E26" s="133"/>
      <c r="F26" s="221"/>
      <c r="G26" s="227">
        <f>MIN(15,(SUM(G23:G25)))</f>
        <v>0</v>
      </c>
      <c r="H26" s="218">
        <f>G26</f>
        <v>0</v>
      </c>
      <c r="I26" s="222"/>
    </row>
    <row r="27" spans="1:9" x14ac:dyDescent="0.35">
      <c r="A27" s="191" t="s">
        <v>144</v>
      </c>
      <c r="B27" s="130"/>
      <c r="C27" s="131"/>
      <c r="D27" s="196" t="s">
        <v>121</v>
      </c>
      <c r="E27" s="197"/>
      <c r="F27" s="220"/>
      <c r="G27" s="226"/>
      <c r="H27" s="215"/>
      <c r="I27" s="216"/>
    </row>
    <row r="28" spans="1:9" x14ac:dyDescent="0.35">
      <c r="A28" s="192"/>
      <c r="B28" s="126" t="s">
        <v>88</v>
      </c>
      <c r="C28" s="132" t="s">
        <v>145</v>
      </c>
      <c r="D28" s="126" t="s">
        <v>87</v>
      </c>
      <c r="E28" s="126">
        <v>0.3</v>
      </c>
      <c r="F28" s="214"/>
      <c r="G28" s="226">
        <f>E28*F28</f>
        <v>0</v>
      </c>
      <c r="H28" s="215"/>
      <c r="I28" s="216"/>
    </row>
    <row r="29" spans="1:9" ht="26" x14ac:dyDescent="0.35">
      <c r="A29" s="192"/>
      <c r="B29" s="126" t="s">
        <v>91</v>
      </c>
      <c r="C29" s="132" t="s">
        <v>89</v>
      </c>
      <c r="D29" s="126" t="s">
        <v>90</v>
      </c>
      <c r="E29" s="126">
        <v>0.4</v>
      </c>
      <c r="F29" s="214"/>
      <c r="G29" s="226">
        <f t="shared" ref="G29:G32" si="1">E29*F29</f>
        <v>0</v>
      </c>
      <c r="H29" s="215"/>
      <c r="I29" s="216"/>
    </row>
    <row r="30" spans="1:9" ht="16.5" customHeight="1" x14ac:dyDescent="0.35">
      <c r="A30" s="192"/>
      <c r="B30" s="126" t="s">
        <v>93</v>
      </c>
      <c r="C30" s="132" t="s">
        <v>92</v>
      </c>
      <c r="D30" s="126" t="s">
        <v>87</v>
      </c>
      <c r="E30" s="126">
        <v>0.4</v>
      </c>
      <c r="F30" s="214"/>
      <c r="G30" s="226">
        <f t="shared" si="1"/>
        <v>0</v>
      </c>
      <c r="H30" s="215"/>
      <c r="I30" s="216"/>
    </row>
    <row r="31" spans="1:9" ht="26" x14ac:dyDescent="0.35">
      <c r="A31" s="192"/>
      <c r="B31" s="126" t="s">
        <v>94</v>
      </c>
      <c r="C31" s="101" t="s">
        <v>185</v>
      </c>
      <c r="D31" s="126" t="s">
        <v>87</v>
      </c>
      <c r="E31" s="126">
        <v>0.3</v>
      </c>
      <c r="F31" s="214"/>
      <c r="G31" s="226">
        <f t="shared" si="1"/>
        <v>0</v>
      </c>
      <c r="H31" s="215"/>
      <c r="I31" s="216"/>
    </row>
    <row r="32" spans="1:9" x14ac:dyDescent="0.35">
      <c r="A32" s="193"/>
      <c r="B32" s="126" t="s">
        <v>95</v>
      </c>
      <c r="C32" s="132" t="s">
        <v>97</v>
      </c>
      <c r="D32" s="126" t="s">
        <v>98</v>
      </c>
      <c r="E32" s="126">
        <v>3</v>
      </c>
      <c r="F32" s="214"/>
      <c r="G32" s="226">
        <f t="shared" si="1"/>
        <v>0</v>
      </c>
      <c r="H32" s="215"/>
      <c r="I32" s="216"/>
    </row>
    <row r="33" spans="1:22" x14ac:dyDescent="0.35">
      <c r="A33" s="21" t="s">
        <v>58</v>
      </c>
      <c r="B33" s="128"/>
      <c r="C33" s="133"/>
      <c r="D33" s="128"/>
      <c r="E33" s="128"/>
      <c r="F33" s="217"/>
      <c r="G33" s="227">
        <f>MIN(5,(SUM(G28:G32)))</f>
        <v>0</v>
      </c>
      <c r="H33" s="218">
        <f>G33</f>
        <v>0</v>
      </c>
      <c r="I33" s="219"/>
    </row>
    <row r="34" spans="1:22" x14ac:dyDescent="0.35">
      <c r="A34" s="191" t="s">
        <v>146</v>
      </c>
      <c r="B34" s="134"/>
      <c r="C34" s="135"/>
      <c r="D34" s="194" t="s">
        <v>123</v>
      </c>
      <c r="E34" s="195"/>
      <c r="F34" s="220"/>
      <c r="G34" s="226"/>
      <c r="H34" s="215"/>
      <c r="I34" s="216"/>
    </row>
    <row r="35" spans="1:22" ht="26" x14ac:dyDescent="0.35">
      <c r="A35" s="192"/>
      <c r="B35" s="100" t="s">
        <v>96</v>
      </c>
      <c r="C35" s="132" t="s">
        <v>191</v>
      </c>
      <c r="D35" s="100" t="s">
        <v>68</v>
      </c>
      <c r="E35" s="100">
        <v>3</v>
      </c>
      <c r="F35" s="214"/>
      <c r="G35" s="226">
        <f>E35*F35</f>
        <v>0</v>
      </c>
      <c r="H35" s="215"/>
      <c r="I35" s="216"/>
    </row>
    <row r="36" spans="1:22" ht="26" x14ac:dyDescent="0.35">
      <c r="A36" s="193"/>
      <c r="B36" s="100" t="s">
        <v>147</v>
      </c>
      <c r="C36" s="132" t="s">
        <v>148</v>
      </c>
      <c r="D36" s="100" t="s">
        <v>69</v>
      </c>
      <c r="E36" s="100">
        <v>1</v>
      </c>
      <c r="F36" s="214"/>
      <c r="G36" s="226">
        <f>E36*F36</f>
        <v>0</v>
      </c>
      <c r="H36" s="215"/>
      <c r="I36" s="216"/>
    </row>
    <row r="37" spans="1:22" x14ac:dyDescent="0.35">
      <c r="A37" s="22" t="s">
        <v>58</v>
      </c>
      <c r="B37" s="103"/>
      <c r="C37" s="97"/>
      <c r="D37" s="103"/>
      <c r="E37" s="103"/>
      <c r="F37" s="217"/>
      <c r="G37" s="227">
        <f>MIN(10,(SUM(G35:G36)))</f>
        <v>0</v>
      </c>
      <c r="H37" s="218">
        <f>G37</f>
        <v>0</v>
      </c>
      <c r="I37" s="219"/>
    </row>
    <row r="38" spans="1:22" x14ac:dyDescent="0.35">
      <c r="A38" s="191" t="s">
        <v>149</v>
      </c>
      <c r="B38" s="105"/>
      <c r="C38" s="136"/>
      <c r="D38" s="161" t="s">
        <v>121</v>
      </c>
      <c r="E38" s="162"/>
      <c r="F38" s="220"/>
      <c r="G38" s="226"/>
      <c r="H38" s="215"/>
      <c r="I38" s="216"/>
    </row>
    <row r="39" spans="1:22" x14ac:dyDescent="0.35">
      <c r="A39" s="192"/>
      <c r="B39" s="100" t="s">
        <v>150</v>
      </c>
      <c r="C39" s="132" t="s">
        <v>63</v>
      </c>
      <c r="D39" s="100" t="s">
        <v>64</v>
      </c>
      <c r="E39" s="100">
        <v>1.75</v>
      </c>
      <c r="F39" s="214"/>
      <c r="G39" s="226">
        <f>E39*F39</f>
        <v>0</v>
      </c>
      <c r="H39" s="215"/>
      <c r="I39" s="216"/>
    </row>
    <row r="40" spans="1:22" x14ac:dyDescent="0.35">
      <c r="A40" s="192"/>
      <c r="B40" s="100" t="s">
        <v>151</v>
      </c>
      <c r="C40" s="132" t="s">
        <v>65</v>
      </c>
      <c r="D40" s="100" t="s">
        <v>64</v>
      </c>
      <c r="E40" s="100">
        <v>0.5</v>
      </c>
      <c r="F40" s="214"/>
      <c r="G40" s="226">
        <f t="shared" ref="G40:G42" si="2">E40*F40</f>
        <v>0</v>
      </c>
      <c r="H40" s="215"/>
      <c r="I40" s="216"/>
    </row>
    <row r="41" spans="1:22" x14ac:dyDescent="0.35">
      <c r="A41" s="192"/>
      <c r="B41" s="100" t="s">
        <v>152</v>
      </c>
      <c r="C41" s="132" t="s">
        <v>66</v>
      </c>
      <c r="D41" s="100" t="s">
        <v>64</v>
      </c>
      <c r="E41" s="100">
        <v>0.25</v>
      </c>
      <c r="F41" s="214"/>
      <c r="G41" s="226">
        <f t="shared" si="2"/>
        <v>0</v>
      </c>
      <c r="H41" s="215"/>
      <c r="I41" s="216"/>
    </row>
    <row r="42" spans="1:22" x14ac:dyDescent="0.35">
      <c r="A42" s="193"/>
      <c r="B42" s="100" t="s">
        <v>153</v>
      </c>
      <c r="C42" s="132" t="s">
        <v>67</v>
      </c>
      <c r="D42" s="100" t="s">
        <v>64</v>
      </c>
      <c r="E42" s="100">
        <v>1.5</v>
      </c>
      <c r="F42" s="214"/>
      <c r="G42" s="226">
        <f t="shared" si="2"/>
        <v>0</v>
      </c>
      <c r="H42" s="215"/>
      <c r="I42" s="216"/>
    </row>
    <row r="43" spans="1:22" ht="15" thickBot="1" x14ac:dyDescent="0.4">
      <c r="A43" s="14" t="s">
        <v>58</v>
      </c>
      <c r="B43" s="137"/>
      <c r="C43" s="138"/>
      <c r="D43" s="137"/>
      <c r="E43" s="137"/>
      <c r="F43" s="223"/>
      <c r="G43" s="218">
        <f>MIN(5,(SUM(G39:G42)))</f>
        <v>0</v>
      </c>
      <c r="H43" s="218">
        <f>G43</f>
        <v>0</v>
      </c>
      <c r="I43" s="224"/>
    </row>
    <row r="44" spans="1:22" ht="15" thickBot="1" x14ac:dyDescent="0.4">
      <c r="F44" s="225"/>
      <c r="G44" s="225"/>
      <c r="H44" s="225"/>
      <c r="I44" s="225"/>
    </row>
    <row r="45" spans="1:22" ht="31.5" thickBot="1" x14ac:dyDescent="0.4">
      <c r="F45" s="74" t="s">
        <v>99</v>
      </c>
      <c r="G45" s="24">
        <f>SUM(G17,G21,G26,G33,G37,G43)</f>
        <v>0</v>
      </c>
      <c r="H45" s="25">
        <f>SUM(H17,H21,H26,H33,H37,H43)</f>
        <v>0</v>
      </c>
      <c r="V45" s="44"/>
    </row>
  </sheetData>
  <sheetProtection password="CA0B" sheet="1" selectLockedCells="1"/>
  <mergeCells count="20">
    <mergeCell ref="A38:A42"/>
    <mergeCell ref="F12:H12"/>
    <mergeCell ref="D38:E38"/>
    <mergeCell ref="D34:E34"/>
    <mergeCell ref="D15:E15"/>
    <mergeCell ref="D18:E18"/>
    <mergeCell ref="D22:E22"/>
    <mergeCell ref="D27:E27"/>
    <mergeCell ref="A15:A16"/>
    <mergeCell ref="A18:A20"/>
    <mergeCell ref="A22:A25"/>
    <mergeCell ref="A27:A32"/>
    <mergeCell ref="E12:E13"/>
    <mergeCell ref="A34:A36"/>
    <mergeCell ref="A12:A13"/>
    <mergeCell ref="B12:B13"/>
    <mergeCell ref="C12:C13"/>
    <mergeCell ref="D12:D13"/>
    <mergeCell ref="A8:F8"/>
    <mergeCell ref="B9:C9"/>
  </mergeCells>
  <pageMargins left="0.7" right="0.7" top="0.75" bottom="0.75" header="0.3" footer="0.3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zoomScale="90" zoomScaleNormal="90" workbookViewId="0">
      <selection activeCell="G17" sqref="G17"/>
    </sheetView>
  </sheetViews>
  <sheetFormatPr defaultColWidth="8.81640625" defaultRowHeight="14.5" x14ac:dyDescent="0.35"/>
  <cols>
    <col min="1" max="1" width="6.453125" style="148" customWidth="1"/>
    <col min="2" max="2" width="51.08984375" customWidth="1"/>
    <col min="3" max="3" width="4.453125" bestFit="1" customWidth="1"/>
    <col min="4" max="4" width="61.453125" customWidth="1"/>
    <col min="5" max="5" width="14.81640625" customWidth="1"/>
    <col min="6" max="6" width="9.453125" customWidth="1"/>
    <col min="7" max="7" width="11.26953125" customWidth="1"/>
    <col min="8" max="8" width="15.54296875" customWidth="1"/>
    <col min="9" max="9" width="15.6328125" customWidth="1"/>
    <col min="10" max="10" width="34.6328125" customWidth="1"/>
  </cols>
  <sheetData>
    <row r="1" spans="1:10" s="75" customFormat="1" x14ac:dyDescent="0.35">
      <c r="A1" s="148"/>
    </row>
    <row r="2" spans="1:10" s="75" customFormat="1" x14ac:dyDescent="0.35">
      <c r="A2" s="148"/>
    </row>
    <row r="3" spans="1:10" s="75" customFormat="1" x14ac:dyDescent="0.35">
      <c r="A3" s="148"/>
    </row>
    <row r="4" spans="1:10" s="75" customFormat="1" x14ac:dyDescent="0.35">
      <c r="A4" s="148"/>
    </row>
    <row r="5" spans="1:10" s="75" customFormat="1" x14ac:dyDescent="0.35">
      <c r="A5" s="148"/>
    </row>
    <row r="6" spans="1:10" s="75" customFormat="1" x14ac:dyDescent="0.35">
      <c r="A6" s="148"/>
    </row>
    <row r="7" spans="1:10" s="75" customFormat="1" x14ac:dyDescent="0.35">
      <c r="A7" s="148"/>
    </row>
    <row r="8" spans="1:10" s="76" customFormat="1" ht="37.5" customHeight="1" x14ac:dyDescent="0.35">
      <c r="B8" s="152" t="str">
        <f>Identificação!B1</f>
        <v>FORMULÁRIO DE CANDIDATURA AO CONCURSO DE RECRUTAMENTO DE UM PROFESSOR ADJUNTO</v>
      </c>
      <c r="C8" s="152"/>
      <c r="D8" s="152"/>
      <c r="E8" s="152"/>
      <c r="F8" s="152"/>
      <c r="G8" s="152"/>
    </row>
    <row r="9" spans="1:10" s="73" customFormat="1" ht="15.75" customHeight="1" thickBot="1" x14ac:dyDescent="0.4">
      <c r="A9" s="76"/>
      <c r="B9" s="77" t="s">
        <v>13</v>
      </c>
      <c r="C9" s="244">
        <f>Identificação!C7</f>
        <v>0</v>
      </c>
      <c r="D9" s="244"/>
      <c r="E9" s="78"/>
      <c r="G9" s="33"/>
    </row>
    <row r="10" spans="1:10" s="73" customFormat="1" ht="12" customHeight="1" x14ac:dyDescent="0.35">
      <c r="A10" s="76"/>
      <c r="B10" s="36"/>
      <c r="C10" s="37"/>
      <c r="D10" s="33"/>
      <c r="E10" s="33"/>
      <c r="G10" s="33"/>
    </row>
    <row r="11" spans="1:10" s="73" customFormat="1" ht="18.75" customHeight="1" x14ac:dyDescent="0.35">
      <c r="A11" s="76"/>
      <c r="B11" s="38" t="s">
        <v>172</v>
      </c>
      <c r="C11" s="40"/>
      <c r="D11" s="41"/>
      <c r="E11" s="55"/>
      <c r="G11" s="33"/>
    </row>
    <row r="12" spans="1:10" s="73" customFormat="1" ht="18.75" customHeight="1" thickBot="1" x14ac:dyDescent="0.4">
      <c r="A12" s="76"/>
      <c r="B12" s="39"/>
      <c r="C12" s="40"/>
      <c r="D12" s="41"/>
      <c r="E12" s="41"/>
      <c r="G12" s="33"/>
    </row>
    <row r="13" spans="1:10" s="73" customFormat="1" ht="18.75" customHeight="1" x14ac:dyDescent="0.35">
      <c r="A13" s="76"/>
      <c r="B13" s="205" t="s">
        <v>14</v>
      </c>
      <c r="C13" s="207" t="s">
        <v>15</v>
      </c>
      <c r="D13" s="202" t="s">
        <v>16</v>
      </c>
      <c r="E13" s="202" t="s">
        <v>17</v>
      </c>
      <c r="F13" s="202" t="s">
        <v>18</v>
      </c>
      <c r="G13" s="204" t="s">
        <v>19</v>
      </c>
      <c r="H13" s="204"/>
      <c r="I13" s="204"/>
      <c r="J13" s="200" t="s">
        <v>20</v>
      </c>
    </row>
    <row r="14" spans="1:10" s="73" customFormat="1" ht="36" customHeight="1" x14ac:dyDescent="0.35">
      <c r="A14" s="76"/>
      <c r="B14" s="206"/>
      <c r="C14" s="208"/>
      <c r="D14" s="203"/>
      <c r="E14" s="203"/>
      <c r="F14" s="203"/>
      <c r="G14" s="142" t="s">
        <v>21</v>
      </c>
      <c r="H14" s="142" t="s">
        <v>22</v>
      </c>
      <c r="I14" s="140" t="s">
        <v>23</v>
      </c>
      <c r="J14" s="201"/>
    </row>
    <row r="15" spans="1:10" s="73" customFormat="1" ht="18.75" customHeight="1" x14ac:dyDescent="0.35">
      <c r="A15" s="76"/>
      <c r="B15" s="150" t="s">
        <v>24</v>
      </c>
      <c r="C15" s="151" t="s">
        <v>25</v>
      </c>
      <c r="D15" s="151" t="s">
        <v>26</v>
      </c>
      <c r="E15" s="146" t="s">
        <v>27</v>
      </c>
      <c r="F15" s="151" t="s">
        <v>28</v>
      </c>
      <c r="G15" s="143" t="s">
        <v>29</v>
      </c>
      <c r="H15" s="143" t="s">
        <v>30</v>
      </c>
      <c r="I15" s="144" t="s">
        <v>31</v>
      </c>
      <c r="J15" s="145" t="s">
        <v>32</v>
      </c>
    </row>
    <row r="16" spans="1:10" x14ac:dyDescent="0.35">
      <c r="B16" s="156" t="s">
        <v>100</v>
      </c>
      <c r="C16" s="136"/>
      <c r="D16" s="136"/>
      <c r="E16" s="161" t="s">
        <v>175</v>
      </c>
      <c r="F16" s="162"/>
      <c r="G16" s="56"/>
      <c r="H16" s="238"/>
      <c r="I16" s="23"/>
      <c r="J16" s="68"/>
    </row>
    <row r="17" spans="2:10" x14ac:dyDescent="0.35">
      <c r="B17" s="157"/>
      <c r="C17" s="93" t="s">
        <v>101</v>
      </c>
      <c r="D17" s="101" t="s">
        <v>102</v>
      </c>
      <c r="E17" s="93" t="s">
        <v>136</v>
      </c>
      <c r="F17" s="93">
        <v>10</v>
      </c>
      <c r="G17" s="12"/>
      <c r="H17" s="238">
        <f>F17*G17</f>
        <v>0</v>
      </c>
      <c r="I17" s="23"/>
      <c r="J17" s="68"/>
    </row>
    <row r="18" spans="2:10" x14ac:dyDescent="0.35">
      <c r="B18" s="157"/>
      <c r="C18" s="93" t="s">
        <v>103</v>
      </c>
      <c r="D18" s="101" t="s">
        <v>186</v>
      </c>
      <c r="E18" s="93" t="s">
        <v>136</v>
      </c>
      <c r="F18" s="93">
        <v>5</v>
      </c>
      <c r="G18" s="12"/>
      <c r="H18" s="238">
        <f t="shared" ref="H18:H25" si="0">F18*G18</f>
        <v>0</v>
      </c>
      <c r="I18" s="23"/>
      <c r="J18" s="68"/>
    </row>
    <row r="19" spans="2:10" x14ac:dyDescent="0.35">
      <c r="B19" s="157"/>
      <c r="C19" s="93" t="s">
        <v>104</v>
      </c>
      <c r="D19" s="101" t="s">
        <v>187</v>
      </c>
      <c r="E19" s="93" t="s">
        <v>136</v>
      </c>
      <c r="F19" s="93">
        <v>3</v>
      </c>
      <c r="G19" s="12"/>
      <c r="H19" s="238">
        <f t="shared" si="0"/>
        <v>0</v>
      </c>
      <c r="I19" s="23"/>
      <c r="J19" s="68"/>
    </row>
    <row r="20" spans="2:10" x14ac:dyDescent="0.35">
      <c r="B20" s="157"/>
      <c r="C20" s="93" t="s">
        <v>105</v>
      </c>
      <c r="D20" s="101" t="s">
        <v>106</v>
      </c>
      <c r="E20" s="93" t="s">
        <v>136</v>
      </c>
      <c r="F20" s="93">
        <v>5</v>
      </c>
      <c r="G20" s="12"/>
      <c r="H20" s="238">
        <f t="shared" si="0"/>
        <v>0</v>
      </c>
      <c r="I20" s="23"/>
      <c r="J20" s="68"/>
    </row>
    <row r="21" spans="2:10" x14ac:dyDescent="0.35">
      <c r="B21" s="157"/>
      <c r="C21" s="93" t="s">
        <v>80</v>
      </c>
      <c r="D21" s="101" t="s">
        <v>107</v>
      </c>
      <c r="E21" s="93" t="s">
        <v>136</v>
      </c>
      <c r="F21" s="93">
        <v>4</v>
      </c>
      <c r="G21" s="12"/>
      <c r="H21" s="238">
        <f t="shared" si="0"/>
        <v>0</v>
      </c>
      <c r="I21" s="23"/>
      <c r="J21" s="68"/>
    </row>
    <row r="22" spans="2:10" x14ac:dyDescent="0.35">
      <c r="B22" s="157"/>
      <c r="C22" s="93" t="s">
        <v>108</v>
      </c>
      <c r="D22" s="101" t="s">
        <v>109</v>
      </c>
      <c r="E22" s="93" t="s">
        <v>136</v>
      </c>
      <c r="F22" s="93">
        <v>5</v>
      </c>
      <c r="G22" s="12"/>
      <c r="H22" s="238">
        <f t="shared" si="0"/>
        <v>0</v>
      </c>
      <c r="I22" s="23"/>
      <c r="J22" s="68"/>
    </row>
    <row r="23" spans="2:10" x14ac:dyDescent="0.35">
      <c r="B23" s="157"/>
      <c r="C23" s="93" t="s">
        <v>110</v>
      </c>
      <c r="D23" s="101" t="s">
        <v>111</v>
      </c>
      <c r="E23" s="93" t="s">
        <v>136</v>
      </c>
      <c r="F23" s="93">
        <v>2</v>
      </c>
      <c r="G23" s="12"/>
      <c r="H23" s="238">
        <f t="shared" si="0"/>
        <v>0</v>
      </c>
      <c r="I23" s="23"/>
      <c r="J23" s="68"/>
    </row>
    <row r="24" spans="2:10" x14ac:dyDescent="0.35">
      <c r="B24" s="157"/>
      <c r="C24" s="93" t="s">
        <v>112</v>
      </c>
      <c r="D24" s="101" t="s">
        <v>188</v>
      </c>
      <c r="E24" s="93" t="s">
        <v>136</v>
      </c>
      <c r="F24" s="93">
        <v>1</v>
      </c>
      <c r="G24" s="12"/>
      <c r="H24" s="238">
        <f t="shared" si="0"/>
        <v>0</v>
      </c>
      <c r="I24" s="23"/>
      <c r="J24" s="68"/>
    </row>
    <row r="25" spans="2:10" x14ac:dyDescent="0.35">
      <c r="B25" s="158"/>
      <c r="C25" s="93" t="s">
        <v>113</v>
      </c>
      <c r="D25" s="101" t="s">
        <v>114</v>
      </c>
      <c r="E25" s="93" t="s">
        <v>136</v>
      </c>
      <c r="F25" s="93">
        <v>2</v>
      </c>
      <c r="G25" s="12"/>
      <c r="H25" s="238">
        <f t="shared" si="0"/>
        <v>0</v>
      </c>
      <c r="I25" s="26"/>
      <c r="J25" s="69"/>
    </row>
    <row r="26" spans="2:10" x14ac:dyDescent="0.35">
      <c r="B26" s="95" t="s">
        <v>58</v>
      </c>
      <c r="C26" s="147"/>
      <c r="D26" s="129"/>
      <c r="E26" s="128"/>
      <c r="F26" s="128"/>
      <c r="G26" s="57"/>
      <c r="H26" s="239">
        <f>MIN(40,(SUM(H17:H25)))</f>
        <v>0</v>
      </c>
      <c r="I26" s="27">
        <f>H26</f>
        <v>0</v>
      </c>
      <c r="J26" s="70"/>
    </row>
    <row r="27" spans="2:10" x14ac:dyDescent="0.35">
      <c r="B27" s="198" t="s">
        <v>159</v>
      </c>
      <c r="C27" s="105"/>
      <c r="D27" s="136"/>
      <c r="E27" s="194" t="s">
        <v>176</v>
      </c>
      <c r="F27" s="195"/>
      <c r="G27" s="58"/>
      <c r="H27" s="238"/>
      <c r="I27" s="28"/>
      <c r="J27" s="68"/>
    </row>
    <row r="28" spans="2:10" x14ac:dyDescent="0.35">
      <c r="B28" s="199"/>
      <c r="C28" s="93" t="s">
        <v>115</v>
      </c>
      <c r="D28" s="94" t="s">
        <v>160</v>
      </c>
      <c r="E28" s="100" t="s">
        <v>154</v>
      </c>
      <c r="F28" s="100">
        <v>10</v>
      </c>
      <c r="G28" s="62"/>
      <c r="H28" s="240">
        <f>F28*G28</f>
        <v>0</v>
      </c>
      <c r="I28" s="16"/>
      <c r="J28" s="71"/>
    </row>
    <row r="29" spans="2:10" ht="15" thickBot="1" x14ac:dyDescent="0.4">
      <c r="B29" s="106" t="s">
        <v>58</v>
      </c>
      <c r="C29" s="242"/>
      <c r="D29" s="242"/>
      <c r="E29" s="243"/>
      <c r="F29" s="243"/>
      <c r="G29" s="59"/>
      <c r="H29" s="239">
        <f>MIN(60,(SUM(H28)))</f>
        <v>0</v>
      </c>
      <c r="I29" s="29">
        <f>H29</f>
        <v>0</v>
      </c>
      <c r="J29" s="72"/>
    </row>
    <row r="30" spans="2:10" ht="15" thickBot="1" x14ac:dyDescent="0.4">
      <c r="B30" s="60"/>
      <c r="C30" s="166" t="s">
        <v>161</v>
      </c>
      <c r="D30" s="153"/>
      <c r="E30" s="153"/>
      <c r="F30" s="153"/>
      <c r="G30" s="61"/>
      <c r="H30" s="241">
        <f>SUM(H26,H29)</f>
        <v>0</v>
      </c>
      <c r="I30" s="30">
        <f>SUM(I26,I29)</f>
        <v>0</v>
      </c>
      <c r="J30" s="31"/>
    </row>
    <row r="31" spans="2:10" ht="15" thickTop="1" x14ac:dyDescent="0.35"/>
  </sheetData>
  <sheetProtection password="CA0B" sheet="1" selectLockedCells="1"/>
  <protectedRanges>
    <protectedRange sqref="G16:G25" name="Intervalo1"/>
    <protectedRange sqref="G26:G27" name="Intervalo2"/>
    <protectedRange sqref="J16:J28" name="Intervalo3"/>
  </protectedRanges>
  <mergeCells count="14">
    <mergeCell ref="J13:J14"/>
    <mergeCell ref="D13:D14"/>
    <mergeCell ref="E13:E14"/>
    <mergeCell ref="G13:I13"/>
    <mergeCell ref="B13:B14"/>
    <mergeCell ref="C13:C14"/>
    <mergeCell ref="F13:F14"/>
    <mergeCell ref="C30:F30"/>
    <mergeCell ref="B8:G8"/>
    <mergeCell ref="B16:B25"/>
    <mergeCell ref="B27:B28"/>
    <mergeCell ref="E16:F16"/>
    <mergeCell ref="E27:F27"/>
    <mergeCell ref="C9:D9"/>
  </mergeCells>
  <pageMargins left="0.7" right="0.7" top="0.75" bottom="0.75" header="0.3" footer="0.3"/>
  <pageSetup paperSize="9" scale="34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showGridLines="0" workbookViewId="0">
      <selection activeCell="C7" sqref="C7:G11"/>
    </sheetView>
  </sheetViews>
  <sheetFormatPr defaultColWidth="15.1796875" defaultRowHeight="14.5" x14ac:dyDescent="0.35"/>
  <cols>
    <col min="1" max="1" width="17.1796875" customWidth="1"/>
    <col min="2" max="2" width="8" customWidth="1"/>
    <col min="3" max="3" width="50.453125" customWidth="1"/>
    <col min="4" max="4" width="15.81640625" customWidth="1"/>
    <col min="5" max="5" width="19.1796875" customWidth="1"/>
    <col min="6" max="6" width="19" customWidth="1"/>
    <col min="7" max="7" width="18.453125" customWidth="1"/>
    <col min="8" max="8" width="8.453125" customWidth="1"/>
    <col min="9" max="9" width="7" customWidth="1"/>
    <col min="10" max="26" width="10" customWidth="1"/>
  </cols>
  <sheetData>
    <row r="1" spans="1:26" ht="36.75" customHeight="1" x14ac:dyDescent="0.35">
      <c r="B1" s="152" t="str">
        <f>Identificação!B1</f>
        <v>FORMULÁRIO DE CANDIDATURA AO CONCURSO DE RECRUTAMENTO DE UM PROFESSOR ADJUNTO</v>
      </c>
      <c r="C1" s="152"/>
      <c r="D1" s="152"/>
      <c r="E1" s="152"/>
      <c r="F1" s="152"/>
      <c r="G1" s="152"/>
      <c r="H1" s="152"/>
      <c r="I1" s="1"/>
      <c r="J1" s="1"/>
      <c r="K1" s="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35">
      <c r="A2" s="6"/>
      <c r="B2" s="152"/>
      <c r="C2" s="153"/>
      <c r="D2" s="153"/>
      <c r="E2" s="153"/>
      <c r="F2" s="153"/>
      <c r="G2" s="153"/>
      <c r="H2" s="153"/>
      <c r="I2" s="15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thickBot="1" x14ac:dyDescent="0.4">
      <c r="C3" s="32" t="s">
        <v>13</v>
      </c>
      <c r="D3" s="209">
        <f>Identificação!C7</f>
        <v>0</v>
      </c>
      <c r="E3" s="210"/>
      <c r="F3" s="210"/>
      <c r="G3" s="210"/>
      <c r="H3" s="210"/>
      <c r="I3" s="7"/>
    </row>
    <row r="6" spans="1:26" ht="15.75" customHeight="1" thickBot="1" x14ac:dyDescent="0.4"/>
    <row r="7" spans="1:26" ht="37.5" customHeight="1" thickTop="1" x14ac:dyDescent="0.35">
      <c r="C7" s="245"/>
      <c r="D7" s="246" t="s">
        <v>72</v>
      </c>
      <c r="E7" s="246" t="s">
        <v>73</v>
      </c>
      <c r="F7" s="247" t="s">
        <v>74</v>
      </c>
      <c r="G7" s="248" t="s">
        <v>75</v>
      </c>
    </row>
    <row r="8" spans="1:26" ht="24.75" customHeight="1" x14ac:dyDescent="0.35">
      <c r="C8" s="249" t="s">
        <v>79</v>
      </c>
      <c r="D8" s="250">
        <f>'Comp. Cient. Prof.'!H53</f>
        <v>0</v>
      </c>
      <c r="E8" s="250">
        <f>'Comp. Cient. Prof.'!I53</f>
        <v>0</v>
      </c>
      <c r="F8" s="251">
        <v>0.45</v>
      </c>
      <c r="G8" s="252">
        <f>E8*F8</f>
        <v>0</v>
      </c>
    </row>
    <row r="9" spans="1:26" ht="24.75" customHeight="1" x14ac:dyDescent="0.35">
      <c r="C9" s="249" t="s">
        <v>76</v>
      </c>
      <c r="D9" s="250">
        <f>'Comp. Pedagógica'!G45</f>
        <v>0</v>
      </c>
      <c r="E9" s="250">
        <f>'Comp. Pedagógica'!H45</f>
        <v>0</v>
      </c>
      <c r="F9" s="251">
        <v>0.45</v>
      </c>
      <c r="G9" s="252">
        <f>E9*F9</f>
        <v>0</v>
      </c>
    </row>
    <row r="10" spans="1:26" ht="24.75" customHeight="1" thickBot="1" x14ac:dyDescent="0.4">
      <c r="C10" s="249" t="s">
        <v>162</v>
      </c>
      <c r="D10" s="250">
        <f>'Outras componentes'!H30</f>
        <v>0</v>
      </c>
      <c r="E10" s="250">
        <f>'Outras componentes'!I30</f>
        <v>0</v>
      </c>
      <c r="F10" s="251">
        <v>0.1</v>
      </c>
      <c r="G10" s="252">
        <f>E10*F10</f>
        <v>0</v>
      </c>
    </row>
    <row r="11" spans="1:26" ht="24.75" customHeight="1" thickBot="1" x14ac:dyDescent="0.4">
      <c r="C11" s="253" t="s">
        <v>77</v>
      </c>
      <c r="D11" s="254">
        <f>D8+D9+D10</f>
        <v>0</v>
      </c>
      <c r="E11" s="255"/>
      <c r="F11" s="256"/>
      <c r="G11" s="257">
        <f>G8+G9+G10</f>
        <v>0</v>
      </c>
    </row>
    <row r="14" spans="1:26" ht="15.5" x14ac:dyDescent="0.35">
      <c r="C14" s="8"/>
    </row>
    <row r="15" spans="1:26" x14ac:dyDescent="0.35">
      <c r="C15" s="9" t="s">
        <v>78</v>
      </c>
    </row>
    <row r="16" spans="1:26" x14ac:dyDescent="0.35">
      <c r="C16" s="9" t="s">
        <v>190</v>
      </c>
    </row>
    <row r="17" spans="3:3" x14ac:dyDescent="0.35">
      <c r="C17" s="9" t="s">
        <v>178</v>
      </c>
    </row>
    <row r="18" spans="3:3" x14ac:dyDescent="0.35">
      <c r="C18" s="9" t="s">
        <v>179</v>
      </c>
    </row>
    <row r="23" spans="3:3" x14ac:dyDescent="0.35">
      <c r="C23" s="9"/>
    </row>
  </sheetData>
  <sheetProtection password="CA0B" sheet="1" selectLockedCells="1"/>
  <mergeCells count="3">
    <mergeCell ref="B1:H1"/>
    <mergeCell ref="B2:I2"/>
    <mergeCell ref="D3:H3"/>
  </mergeCells>
  <pageMargins left="0.7" right="0.7" top="0.75" bottom="0.75" header="0.3" footer="0.3"/>
  <pageSetup paperSize="9" scale="71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Identificação</vt:lpstr>
      <vt:lpstr>Comp. Cient. Prof.</vt:lpstr>
      <vt:lpstr>Comp. Pedagógica</vt:lpstr>
      <vt:lpstr>Outras componentes</vt:lpstr>
      <vt:lpstr>Pontuação final</vt:lpstr>
      <vt:lpstr>'Comp. Cient. Prof.'!Área_de_Impressão</vt:lpstr>
      <vt:lpstr>'Comp. Pedagógica'!Área_de_Impressão</vt:lpstr>
      <vt:lpstr>Identificação!Área_de_Impressão</vt:lpstr>
      <vt:lpstr>'Outras componentes'!Área_de_Impressão</vt:lpstr>
      <vt:lpstr>'Pontuação final'!Área_de_Impressão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Inês de Almeida</cp:lastModifiedBy>
  <dcterms:created xsi:type="dcterms:W3CDTF">2020-01-09T12:12:53Z</dcterms:created>
  <dcterms:modified xsi:type="dcterms:W3CDTF">2022-11-22T11:37:05Z</dcterms:modified>
</cp:coreProperties>
</file>