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290" activeTab="0"/>
  </bookViews>
  <sheets>
    <sheet name="Identification" sheetId="4" r:id="rId1"/>
    <sheet name="Scient. Comp." sheetId="1" r:id="rId2"/>
    <sheet name="Pedag. Comp." sheetId="2" r:id="rId3"/>
    <sheet name="Other Comp." sheetId="3" r:id="rId4"/>
    <sheet name="Final Score" sheetId="6" r:id="rId5"/>
  </sheets>
  <definedNames>
    <definedName name="_xlnm.Print_Area" localSheetId="4">'Final Score'!$A$1:$J$18</definedName>
    <definedName name="_xlnm.Print_Area" localSheetId="0">'Identification'!$A$1:$K$20</definedName>
    <definedName name="_xlnm.Print_Area" localSheetId="3">'Other Comp.'!$A$1:$L$27</definedName>
    <definedName name="_xlnm.Print_Area" localSheetId="2">'Pedag. Comp.'!$A$1:$K$40</definedName>
    <definedName name="_xlnm.Print_Area" localSheetId="1">'Scient. Comp.'!$A$1:$K$49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<sst xmlns="http://schemas.openxmlformats.org/spreadsheetml/2006/main" count="291" uniqueCount="202">
  <si>
    <t>e-mail:</t>
  </si>
  <si>
    <t>Item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</si>
  <si>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</si>
  <si>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</si>
  <si>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</si>
  <si>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</si>
  <si>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</si>
  <si>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</si>
  <si>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</si>
  <si>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</si>
  <si>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</si>
  <si>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C1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</si>
  <si>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</si>
  <si>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</si>
  <si>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</si>
  <si>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</si>
  <si>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</si>
  <si>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</si>
  <si>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</si>
  <si>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</si>
  <si>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</si>
  <si>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</si>
  <si>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</si>
  <si>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</si>
  <si>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</si>
  <si>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</si>
  <si>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</si>
  <si>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Poster</t>
  </si>
  <si>
    <t>C18</t>
  </si>
  <si>
    <t>C19</t>
  </si>
  <si>
    <t>Sub-Total</t>
  </si>
  <si>
    <t>O5</t>
  </si>
  <si>
    <t>P1</t>
  </si>
  <si>
    <t>P2</t>
  </si>
  <si>
    <t>P3</t>
  </si>
  <si>
    <t>P4</t>
  </si>
  <si>
    <t>P5</t>
  </si>
  <si>
    <t>P6</t>
  </si>
  <si>
    <t>P7</t>
  </si>
  <si>
    <t>por ano letivo</t>
  </si>
  <si>
    <t>P8</t>
  </si>
  <si>
    <t>P9</t>
  </si>
  <si>
    <t>P10</t>
  </si>
  <si>
    <t>P11</t>
  </si>
  <si>
    <t>P12</t>
  </si>
  <si>
    <t>O1</t>
  </si>
  <si>
    <t>O2</t>
  </si>
  <si>
    <t>O3</t>
  </si>
  <si>
    <t>O4</t>
  </si>
  <si>
    <t>O6</t>
  </si>
  <si>
    <t>O7</t>
  </si>
  <si>
    <t>O8</t>
  </si>
  <si>
    <t>O9</t>
  </si>
  <si>
    <t>O10</t>
  </si>
  <si>
    <t>Sub-total</t>
  </si>
  <si>
    <t>P13</t>
  </si>
  <si>
    <t>P14</t>
  </si>
  <si>
    <t>P15</t>
  </si>
  <si>
    <t>P16</t>
  </si>
  <si>
    <t>P17</t>
  </si>
  <si>
    <t>N/A</t>
  </si>
  <si>
    <t>C20</t>
  </si>
  <si>
    <t>h</t>
  </si>
  <si>
    <t>n.º</t>
  </si>
  <si>
    <t>APPLICATION FORM FOR THE RECRUITMENT OF A ADJUNT TEACHER</t>
  </si>
  <si>
    <t>IDENTIFICATION</t>
  </si>
  <si>
    <t>Candidate's name:</t>
  </si>
  <si>
    <t xml:space="preserve">Providing the e-mail adress implies consent to its use in future communications </t>
  </si>
  <si>
    <t>Academic Qualifications</t>
  </si>
  <si>
    <t>Education Area</t>
  </si>
  <si>
    <t>Specialisation</t>
  </si>
  <si>
    <t>Institution</t>
  </si>
  <si>
    <t>Year</t>
  </si>
  <si>
    <t>Specialist Title</t>
  </si>
  <si>
    <t>Current professional status:</t>
  </si>
  <si>
    <t>Institution:</t>
  </si>
  <si>
    <t>I. TECHINICAL-SCIENTIFIC COMPONENT (Final Score weighting - 45%)</t>
  </si>
  <si>
    <t>2) Scientific production</t>
  </si>
  <si>
    <t>4) Organization and collaboration in technical-scientific Events</t>
  </si>
  <si>
    <t>5) Coordination / Editing and Review of scientific publication</t>
  </si>
  <si>
    <t>i) Reviewer of scientific papers submitted to indexed journals (SCOPUS/WEB of Science)</t>
  </si>
  <si>
    <t>Scientific paper</t>
  </si>
  <si>
    <t>ii) Reviewer of scientific papers submitted to non-indexed journals</t>
  </si>
  <si>
    <t>iii) Editor of indexed scientific journals (SCOPUS/WEB of Science)</t>
  </si>
  <si>
    <t>iv) Editor of non-indexed scientific journals</t>
  </si>
  <si>
    <t>per journal</t>
  </si>
  <si>
    <t>Max.: 3 points</t>
  </si>
  <si>
    <t>Max.: 0,5 points</t>
  </si>
  <si>
    <t>Event</t>
  </si>
  <si>
    <t>Award</t>
  </si>
  <si>
    <t>Max.: 2,5 points</t>
  </si>
  <si>
    <t>Max.: 4 points</t>
  </si>
  <si>
    <t>Tecnhical-Scientific Component in Tota  = &gt;</t>
  </si>
  <si>
    <t>Dimension</t>
  </si>
  <si>
    <t>Elements to be valued</t>
  </si>
  <si>
    <t>Unit</t>
  </si>
  <si>
    <t>Score validated by the Selection Board</t>
  </si>
  <si>
    <t>Number or fraction of elements to score</t>
  </si>
  <si>
    <t>Candidate Score</t>
  </si>
  <si>
    <t>Points</t>
  </si>
  <si>
    <t>Reasoning for non-validation of scores provided by the candidate in his/her self-assessment</t>
  </si>
  <si>
    <t>Score to consider</t>
  </si>
  <si>
    <t>Max.: 35 points</t>
  </si>
  <si>
    <t>i) Scientific paper in journal indexed (SCOPUS/WEB of Science)</t>
  </si>
  <si>
    <t>ii) Scientific paper in non-indexed journal</t>
  </si>
  <si>
    <t>b) Publication in Book of Abstracts of scientific meeting</t>
  </si>
  <si>
    <t>i) Scientific paper in indexed Book of Abstracts (SCOPUS/WEB of Science)</t>
  </si>
  <si>
    <t>a) Publication of papers in a scientific journal</t>
  </si>
  <si>
    <t>Chapter</t>
  </si>
  <si>
    <t>Abstract</t>
  </si>
  <si>
    <t>ii)  Scientific paper in non-indexed Book of Abstracts</t>
  </si>
  <si>
    <t>c) Lecture / Oral Communication guest speaker in technical-scientific events</t>
  </si>
  <si>
    <t>Max.: 5 points</t>
  </si>
  <si>
    <t>Max.: 10 points</t>
  </si>
  <si>
    <t>Lecture/Oral Communication</t>
  </si>
  <si>
    <t>i) International technical-scientific event (in English)</t>
  </si>
  <si>
    <t xml:space="preserve">ii) National technical-scientific event </t>
  </si>
  <si>
    <t>d) Poster presentation at a technical-scientific event</t>
  </si>
  <si>
    <t>i)  International technical-scientific event</t>
  </si>
  <si>
    <t>e) Scientific metric (Scopus)</t>
  </si>
  <si>
    <t>i) H index</t>
  </si>
  <si>
    <t>ii) Number of citations</t>
  </si>
  <si>
    <t>i) International Award or Distinction</t>
  </si>
  <si>
    <t>ii) National Award or Distinction</t>
  </si>
  <si>
    <t>a) Participation in Organization of technical-scientific Events or scientific committees events</t>
  </si>
  <si>
    <t>i) International technical-scientific event (In english)</t>
  </si>
  <si>
    <t>ii) National technical-scientific event</t>
  </si>
  <si>
    <t>i)  International technical-scientific event (In english)</t>
  </si>
  <si>
    <t>II. PEDAGOGICAL COMPONENT  (Final Score weighting - 45%)</t>
  </si>
  <si>
    <t>1) Professional experience in teaching</t>
  </si>
  <si>
    <t>2) Curricular Units in Polytechnic Higher Education</t>
  </si>
  <si>
    <t>3) Pedagogical Coordination</t>
  </si>
  <si>
    <t>5) Thesys, dissertations end courses orientation to obtain an academic degree</t>
  </si>
  <si>
    <t>6) Participation in juries to obtain na academic degree ans specialist title</t>
  </si>
  <si>
    <t>Master's and Post Graduate Courses na área a concurso</t>
  </si>
  <si>
    <t>Orientation/co-orientation of master and doctorate dissertations/projects /internship report (concluded)</t>
  </si>
  <si>
    <t xml:space="preserve">Member of doctorate Public Exams </t>
  </si>
  <si>
    <t xml:space="preserve">Member of Master's Public Exams Jury by invitation  </t>
  </si>
  <si>
    <t>President of Master's Public Exams Jury</t>
  </si>
  <si>
    <t xml:space="preserve">Member of specialist title atribution Jury </t>
  </si>
  <si>
    <t>Semester</t>
  </si>
  <si>
    <t>Max.: 25 points</t>
  </si>
  <si>
    <t>Max.: 40 points</t>
  </si>
  <si>
    <t>Curricular Units / year</t>
  </si>
  <si>
    <t>Max.: 15 points</t>
  </si>
  <si>
    <t>action</t>
  </si>
  <si>
    <t>per thesis / project / report</t>
  </si>
  <si>
    <t>per each jury</t>
  </si>
  <si>
    <t>Total  Pedagogical Component   = &gt;</t>
  </si>
  <si>
    <t>III. OTHER COMPONENT (Final Score Weighting - 10%)</t>
  </si>
  <si>
    <t>2) Previous clinical or investigation experience in the area</t>
  </si>
  <si>
    <t>Master's coordinator</t>
  </si>
  <si>
    <t xml:space="preserve">Department Director </t>
  </si>
  <si>
    <t>Other components total  = &gt;</t>
  </si>
  <si>
    <t xml:space="preserve">Experience in the recruitment area </t>
  </si>
  <si>
    <t>Max: 40 points</t>
  </si>
  <si>
    <t>per semester</t>
  </si>
  <si>
    <t>Max.: 60 points</t>
  </si>
  <si>
    <t>year</t>
  </si>
  <si>
    <t>Total Score</t>
  </si>
  <si>
    <t>Weighting factor</t>
  </si>
  <si>
    <t>Weighting score</t>
  </si>
  <si>
    <t>Technical-Scientific and Professional Component</t>
  </si>
  <si>
    <t>Pedagogical Component</t>
  </si>
  <si>
    <t>Other components</t>
  </si>
  <si>
    <t>Final Score</t>
  </si>
  <si>
    <t>In the event of a tie, the following tiebreakers will be used successively:</t>
  </si>
  <si>
    <t>Graduation Courses in the area</t>
  </si>
  <si>
    <t>b) Session moderation in a technical-scientific event</t>
  </si>
  <si>
    <t>4) Pedagogical Extension Activities</t>
  </si>
  <si>
    <t xml:space="preserve">Teaching seminars or training courses in the area </t>
  </si>
  <si>
    <t>Monitoring activity of international students in mobility programs, confirmed by host Higher Education Institution</t>
  </si>
  <si>
    <t>Participation in groups or committees, as long as nominated by the competent bodies of own Higher Education Institution</t>
  </si>
  <si>
    <t>Member of committees that propose the creation of new study cycles, including postgraduate courses, as well as course evaluation/review processes</t>
  </si>
  <si>
    <t>Participation in Teaching Mobility Programs, confirmed by Higher Education Institution</t>
  </si>
  <si>
    <t>per mobility</t>
  </si>
  <si>
    <t xml:space="preserve">Per semester of teaching in higher education in the scientific areas in which the recruitment is open </t>
  </si>
  <si>
    <t>President, Vice-President, Director, Subdirector of organic unit/Higher Education Institution</t>
  </si>
  <si>
    <t xml:space="preserve">President of Scientific Comittee </t>
  </si>
  <si>
    <t xml:space="preserve">Post Graduate Coordinator </t>
  </si>
  <si>
    <t xml:space="preserve">International Relations Coordinator </t>
  </si>
  <si>
    <t>1) Performance of positions and functions in management bodies at higher education institutiond</t>
  </si>
  <si>
    <t>1) Certified training, carried out within the scope of Higher Education, considered relevant to the area of the contest</t>
  </si>
  <si>
    <t>Master in Pathological, Cytological and Thanatological Anatomy</t>
  </si>
  <si>
    <t>Degree in Biomedical Laboratory Sciences or Pathological, Cytological and Thanatological Anatomy</t>
  </si>
  <si>
    <t> 3) Prémios científicos, académicos e profissionais, e distinções de sociedades científicas ou de entidades públicas e privadas</t>
  </si>
  <si>
    <t>Orientation/co-orientation of applied research projects at Bachelor level (concluded)</t>
  </si>
  <si>
    <t>per research project</t>
  </si>
  <si>
    <t>President of management  bodies (School Council, Tecnhnical-Scientific Council, Pedagogical Council)</t>
  </si>
  <si>
    <t>Vice-president and secretary of management bodies (School Council, Tecnhnical-Scientific Council, Pedagogical Council)</t>
  </si>
  <si>
    <t>Members of management bodies (School Council, Tecnhical-Scientific Council, Pedagogical Council, General Council, Management Council)</t>
  </si>
  <si>
    <t>1.   Having teaching experience in Pathological, Cytological and Thanatological Anatomy or Biomedical Laboratory Sciences</t>
  </si>
  <si>
    <r>
      <t>2.</t>
    </r>
    <r>
      <rPr>
        <sz val="10"/>
        <color theme="1"/>
        <rFont val="Times New Roman"/>
        <family val="1"/>
      </rPr>
      <t>     Having completed a Doctor's degree longer ago</t>
    </r>
  </si>
  <si>
    <r>
      <t>3.</t>
    </r>
    <r>
      <rPr>
        <sz val="10"/>
        <color theme="1"/>
        <rFont val="Times New Roman"/>
        <family val="1"/>
      </rPr>
      <t>      Having completed the specialist title longer ago</t>
    </r>
  </si>
  <si>
    <t>Holders of curricular units of the Degree course in the scientific area of the contest</t>
  </si>
  <si>
    <t>Holders of curricular units of the posgraduate or master courses in the scientific area of the contest</t>
  </si>
  <si>
    <t xml:space="preserve">Supervision and guidance of Clinical training and Curricular Internships in the area of contest </t>
  </si>
  <si>
    <t>C2</t>
  </si>
  <si>
    <t>C21</t>
  </si>
  <si>
    <t>C22</t>
  </si>
  <si>
    <t>PhD</t>
  </si>
  <si>
    <t>Elemets to be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</si>
</sst>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%&quot;)&quot;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u val="single"/>
      <sz val="11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12"/>
      <color theme="1"/>
      <name val="Calibri (corpo)"/>
      <family val="2"/>
    </font>
    <font>
      <sz val="11"/>
      <color theme="1"/>
      <name val="Calibri (corpo)"/>
      <family val="2"/>
    </font>
    <font>
      <sz val="9"/>
      <color theme="1"/>
      <name val="Calibri (corpo)"/>
      <family val="2"/>
    </font>
    <font>
      <b/>
      <sz val="11"/>
      <color theme="1"/>
      <name val="Calibri (corpo)"/>
      <family val="2"/>
    </font>
    <font>
      <b/>
      <sz val="14"/>
      <color theme="1"/>
      <name val="Calibri (corpo)"/>
      <family val="2"/>
    </font>
    <font>
      <b/>
      <sz val="9"/>
      <color theme="1"/>
      <name val="Calibri (corpo)"/>
      <family val="2"/>
    </font>
    <font>
      <b/>
      <sz val="10"/>
      <color theme="1"/>
      <name val="Calibri (corpo)"/>
      <family val="2"/>
    </font>
    <font>
      <sz val="10"/>
      <color theme="1"/>
      <name val="Calibri (corpo)"/>
      <family val="2"/>
    </font>
    <font>
      <i/>
      <sz val="10"/>
      <color theme="1"/>
      <name val="Calibri (corpo)"/>
      <family val="2"/>
    </font>
    <font>
      <b/>
      <i/>
      <sz val="10"/>
      <color theme="1"/>
      <name val="Calibri (corpo)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rgb="FF000000"/>
      </right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ck">
        <color rgb="FF000000"/>
      </left>
      <right/>
      <top/>
      <bottom style="thick">
        <color rgb="FF000000"/>
      </bottom>
    </border>
    <border>
      <left style="thin">
        <color rgb="FF000000"/>
      </left>
      <right style="thick">
        <color rgb="FF000000"/>
      </right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6" fillId="0" borderId="2" xfId="0" applyFont="1" applyBorder="1" applyProtection="1">
      <protection locked="0"/>
    </xf>
    <xf numFmtId="0" fontId="0" fillId="0" borderId="0" xfId="0" applyAlignment="1">
      <alignment horizontal="right"/>
    </xf>
    <xf numFmtId="0" fontId="8" fillId="2" borderId="3" xfId="0" applyFont="1" applyFill="1" applyBorder="1" applyAlignment="1">
      <alignment horizontal="right"/>
    </xf>
    <xf numFmtId="0" fontId="0" fillId="0" borderId="3" xfId="0" applyBorder="1" applyProtection="1">
      <protection locked="0"/>
    </xf>
    <xf numFmtId="0" fontId="9" fillId="0" borderId="0" xfId="0" applyFont="1" applyAlignment="1">
      <alignment horizontal="right"/>
    </xf>
    <xf numFmtId="0" fontId="0" fillId="0" borderId="1" xfId="0" applyBorder="1"/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164" fontId="14" fillId="0" borderId="0" xfId="0" applyNumberFormat="1" applyFont="1" applyAlignment="1">
      <alignment horizontal="left" vertical="center" wrapText="1"/>
    </xf>
    <xf numFmtId="2" fontId="15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1" fillId="0" borderId="0" xfId="0" applyFont="1"/>
    <xf numFmtId="0" fontId="17" fillId="5" borderId="4" xfId="0" applyFont="1" applyFill="1" applyBorder="1" applyAlignment="1" applyProtection="1">
      <alignment horizontal="center" vertical="center" wrapText="1"/>
      <protection locked="0"/>
    </xf>
    <xf numFmtId="0" fontId="18" fillId="6" borderId="6" xfId="0" applyFont="1" applyFill="1" applyBorder="1" applyAlignment="1">
      <alignment vertical="center" wrapText="1"/>
    </xf>
    <xf numFmtId="0" fontId="16" fillId="7" borderId="7" xfId="0" applyFont="1" applyFill="1" applyBorder="1" applyAlignment="1">
      <alignment vertical="center" wrapText="1"/>
    </xf>
    <xf numFmtId="2" fontId="13" fillId="7" borderId="7" xfId="0" applyNumberFormat="1" applyFont="1" applyFill="1" applyBorder="1" applyAlignment="1">
      <alignment vertical="center" wrapText="1"/>
    </xf>
    <xf numFmtId="0" fontId="11" fillId="7" borderId="8" xfId="0" applyFont="1" applyFill="1" applyBorder="1" applyAlignment="1">
      <alignment horizontal="center" vertical="center" wrapText="1"/>
    </xf>
    <xf numFmtId="2" fontId="11" fillId="0" borderId="0" xfId="0" applyNumberFormat="1" applyFont="1" applyAlignment="1">
      <alignment vertical="center" wrapText="1"/>
    </xf>
    <xf numFmtId="0" fontId="11" fillId="8" borderId="0" xfId="0" applyFont="1" applyFill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13" fillId="0" borderId="9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right" vertical="center"/>
    </xf>
    <xf numFmtId="2" fontId="13" fillId="6" borderId="10" xfId="0" applyNumberFormat="1" applyFont="1" applyFill="1" applyBorder="1" applyAlignment="1">
      <alignment horizontal="right" vertical="center"/>
    </xf>
    <xf numFmtId="2" fontId="11" fillId="0" borderId="0" xfId="0" applyNumberFormat="1" applyFont="1" applyAlignment="1">
      <alignment vertical="center"/>
    </xf>
    <xf numFmtId="0" fontId="16" fillId="3" borderId="11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1" fillId="9" borderId="5" xfId="0" applyFont="1" applyFill="1" applyBorder="1"/>
    <xf numFmtId="0" fontId="16" fillId="3" borderId="5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 applyProtection="1">
      <alignment horizontal="center"/>
      <protection locked="0"/>
    </xf>
    <xf numFmtId="0" fontId="11" fillId="6" borderId="4" xfId="0" applyFont="1" applyFill="1" applyBorder="1"/>
    <xf numFmtId="0" fontId="11" fillId="6" borderId="7" xfId="0" applyFont="1" applyFill="1" applyBorder="1" applyAlignment="1">
      <alignment vertical="center" wrapText="1"/>
    </xf>
    <xf numFmtId="0" fontId="18" fillId="6" borderId="7" xfId="0" applyFont="1" applyFill="1" applyBorder="1" applyAlignment="1">
      <alignment vertical="center" wrapText="1"/>
    </xf>
    <xf numFmtId="0" fontId="11" fillId="6" borderId="7" xfId="0" applyFont="1" applyFill="1" applyBorder="1"/>
    <xf numFmtId="0" fontId="11" fillId="6" borderId="8" xfId="0" applyFont="1" applyFill="1" applyBorder="1"/>
    <xf numFmtId="2" fontId="13" fillId="0" borderId="12" xfId="0" applyNumberFormat="1" applyFont="1" applyBorder="1" applyAlignment="1">
      <alignment horizontal="right" vertical="center"/>
    </xf>
    <xf numFmtId="2" fontId="13" fillId="6" borderId="12" xfId="0" applyNumberFormat="1" applyFont="1" applyFill="1" applyBorder="1" applyAlignment="1">
      <alignment horizontal="right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7" fillId="10" borderId="4" xfId="0" applyFont="1" applyFill="1" applyBorder="1" applyAlignment="1" applyProtection="1">
      <alignment horizontal="center" vertical="center" wrapText="1"/>
      <protection locked="0"/>
    </xf>
    <xf numFmtId="0" fontId="17" fillId="6" borderId="7" xfId="0" applyFont="1" applyFill="1" applyBorder="1" applyAlignment="1">
      <alignment horizontal="center" vertical="top" wrapText="1"/>
    </xf>
    <xf numFmtId="0" fontId="17" fillId="6" borderId="8" xfId="0" applyFont="1" applyFill="1" applyBorder="1"/>
    <xf numFmtId="0" fontId="0" fillId="8" borderId="0" xfId="0" applyFill="1"/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vertical="center"/>
    </xf>
    <xf numFmtId="0" fontId="4" fillId="7" borderId="3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0" borderId="3" xfId="0" applyFont="1" applyBorder="1"/>
    <xf numFmtId="2" fontId="5" fillId="0" borderId="3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4" fillId="0" borderId="16" xfId="0" applyFont="1" applyBorder="1"/>
    <xf numFmtId="2" fontId="4" fillId="0" borderId="17" xfId="0" applyNumberFormat="1" applyFont="1" applyBorder="1" applyAlignment="1">
      <alignment horizontal="center" vertical="center"/>
    </xf>
    <xf numFmtId="0" fontId="4" fillId="7" borderId="17" xfId="0" applyFont="1" applyFill="1" applyBorder="1" applyAlignment="1">
      <alignment vertical="center"/>
    </xf>
    <xf numFmtId="0" fontId="4" fillId="7" borderId="18" xfId="0" applyFont="1" applyFill="1" applyBorder="1" applyAlignment="1">
      <alignment vertical="center"/>
    </xf>
    <xf numFmtId="2" fontId="4" fillId="0" borderId="19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1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2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/>
    <xf numFmtId="0" fontId="7" fillId="0" borderId="21" xfId="0" applyFont="1" applyBorder="1" applyAlignment="1">
      <alignment horizontal="center" vertical="top" wrapText="1"/>
    </xf>
    <xf numFmtId="0" fontId="3" fillId="0" borderId="22" xfId="0" applyFont="1" applyBorder="1" applyAlignment="1" applyProtection="1">
      <alignment horizontal="left"/>
      <protection locked="0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0" fillId="0" borderId="28" xfId="0" applyFont="1" applyBorder="1" applyAlignment="1">
      <alignment horizontal="right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left" vertical="center" wrapText="1"/>
    </xf>
    <xf numFmtId="0" fontId="3" fillId="0" borderId="20" xfId="0" applyFont="1" applyBorder="1"/>
    <xf numFmtId="0" fontId="12" fillId="0" borderId="20" xfId="0" applyFont="1" applyBorder="1" applyAlignment="1">
      <alignment vertical="center" wrapText="1"/>
    </xf>
    <xf numFmtId="0" fontId="17" fillId="6" borderId="4" xfId="0" applyFont="1" applyFill="1" applyBorder="1" applyAlignment="1" applyProtection="1">
      <alignment horizontal="center" vertical="center" wrapText="1"/>
      <protection locked="0"/>
    </xf>
    <xf numFmtId="0" fontId="16" fillId="11" borderId="4" xfId="0" applyFont="1" applyFill="1" applyBorder="1" applyAlignment="1" applyProtection="1">
      <alignment vertical="center" wrapText="1"/>
      <protection locked="0"/>
    </xf>
    <xf numFmtId="0" fontId="16" fillId="12" borderId="4" xfId="0" applyFont="1" applyFill="1" applyBorder="1" applyAlignment="1" applyProtection="1">
      <alignment vertical="center" wrapText="1"/>
      <protection locked="0"/>
    </xf>
    <xf numFmtId="0" fontId="16" fillId="9" borderId="30" xfId="0" applyFont="1" applyFill="1" applyBorder="1" applyAlignment="1" applyProtection="1">
      <alignment horizontal="center" vertical="center" wrapText="1"/>
      <protection hidden="1"/>
    </xf>
    <xf numFmtId="0" fontId="16" fillId="9" borderId="31" xfId="0" applyFont="1" applyFill="1" applyBorder="1" applyAlignment="1" applyProtection="1">
      <alignment horizontal="center" vertical="center" wrapText="1"/>
      <protection hidden="1"/>
    </xf>
    <xf numFmtId="0" fontId="16" fillId="9" borderId="32" xfId="0" applyFont="1" applyFill="1" applyBorder="1" applyAlignment="1" applyProtection="1">
      <alignment horizontal="center" vertical="center" wrapText="1"/>
      <protection hidden="1"/>
    </xf>
    <xf numFmtId="0" fontId="16" fillId="9" borderId="33" xfId="0" applyFont="1" applyFill="1" applyBorder="1" applyAlignment="1" applyProtection="1">
      <alignment horizontal="center" vertical="center" wrapText="1"/>
      <protection hidden="1"/>
    </xf>
    <xf numFmtId="0" fontId="16" fillId="9" borderId="34" xfId="0" applyFont="1" applyFill="1" applyBorder="1" applyAlignment="1" applyProtection="1">
      <alignment horizontal="center" vertical="center" wrapText="1"/>
      <protection hidden="1"/>
    </xf>
    <xf numFmtId="0" fontId="16" fillId="9" borderId="4" xfId="0" applyFont="1" applyFill="1" applyBorder="1" applyAlignment="1" applyProtection="1">
      <alignment horizontal="center" vertical="center" wrapText="1"/>
      <protection hidden="1"/>
    </xf>
    <xf numFmtId="0" fontId="16" fillId="9" borderId="35" xfId="0" applyFont="1" applyFill="1" applyBorder="1" applyAlignment="1" applyProtection="1">
      <alignment horizontal="center" vertical="center" wrapText="1"/>
      <protection hidden="1"/>
    </xf>
    <xf numFmtId="0" fontId="16" fillId="0" borderId="36" xfId="0" applyFont="1" applyBorder="1" applyAlignment="1" applyProtection="1">
      <alignment horizontal="center" vertical="center" wrapText="1"/>
      <protection hidden="1"/>
    </xf>
    <xf numFmtId="0" fontId="16" fillId="0" borderId="37" xfId="0" applyFont="1" applyBorder="1" applyAlignment="1" applyProtection="1">
      <alignment horizontal="center" vertical="center" wrapText="1"/>
      <protection hidden="1"/>
    </xf>
    <xf numFmtId="0" fontId="16" fillId="5" borderId="35" xfId="0" applyFont="1" applyFill="1" applyBorder="1" applyAlignment="1" applyProtection="1">
      <alignment horizontal="left" vertical="center" wrapText="1"/>
      <protection hidden="1"/>
    </xf>
    <xf numFmtId="0" fontId="17" fillId="5" borderId="4" xfId="0" applyFont="1" applyFill="1" applyBorder="1" applyAlignment="1" applyProtection="1">
      <alignment horizontal="center" vertical="center" wrapText="1"/>
      <protection hidden="1"/>
    </xf>
    <xf numFmtId="0" fontId="17" fillId="5" borderId="4" xfId="0" applyFont="1" applyFill="1" applyBorder="1" applyAlignment="1" applyProtection="1">
      <alignment vertical="center" wrapText="1"/>
      <protection hidden="1"/>
    </xf>
    <xf numFmtId="0" fontId="16" fillId="5" borderId="38" xfId="0" applyFont="1" applyFill="1" applyBorder="1" applyAlignment="1" applyProtection="1">
      <alignment horizontal="left" vertical="center" wrapText="1"/>
      <protection hidden="1"/>
    </xf>
    <xf numFmtId="0" fontId="18" fillId="6" borderId="34" xfId="0" applyFont="1" applyFill="1" applyBorder="1" applyAlignment="1" applyProtection="1">
      <alignment vertical="center" wrapText="1"/>
      <protection hidden="1"/>
    </xf>
    <xf numFmtId="0" fontId="18" fillId="6" borderId="4" xfId="0" applyFont="1" applyFill="1" applyBorder="1" applyAlignment="1" applyProtection="1">
      <alignment horizontal="center" vertical="center" wrapText="1"/>
      <protection hidden="1"/>
    </xf>
    <xf numFmtId="0" fontId="18" fillId="6" borderId="4" xfId="0" applyFont="1" applyFill="1" applyBorder="1" applyAlignment="1" applyProtection="1">
      <alignment vertical="center" wrapText="1"/>
      <protection hidden="1"/>
    </xf>
    <xf numFmtId="0" fontId="19" fillId="6" borderId="4" xfId="0" applyFont="1" applyFill="1" applyBorder="1" applyAlignment="1" applyProtection="1">
      <alignment horizontal="center" vertical="center" wrapText="1"/>
      <protection hidden="1"/>
    </xf>
    <xf numFmtId="0" fontId="11" fillId="5" borderId="4" xfId="0" applyFont="1" applyFill="1" applyBorder="1" applyAlignment="1" applyProtection="1">
      <alignment vertical="center" wrapText="1"/>
      <protection hidden="1"/>
    </xf>
    <xf numFmtId="0" fontId="16" fillId="5" borderId="4" xfId="0" applyFont="1" applyFill="1" applyBorder="1" applyAlignment="1" applyProtection="1">
      <alignment vertical="center" wrapText="1"/>
      <protection hidden="1"/>
    </xf>
    <xf numFmtId="0" fontId="17" fillId="0" borderId="4" xfId="0" applyFont="1" applyBorder="1" applyAlignment="1" applyProtection="1">
      <alignment horizontal="center" vertical="center" wrapText="1"/>
      <protection hidden="1"/>
    </xf>
    <xf numFmtId="0" fontId="16" fillId="5" borderId="36" xfId="0" applyFont="1" applyFill="1" applyBorder="1" applyAlignment="1" applyProtection="1">
      <alignment horizontal="center" vertical="center" wrapText="1"/>
      <protection hidden="1"/>
    </xf>
    <xf numFmtId="0" fontId="16" fillId="5" borderId="37" xfId="0" applyFont="1" applyFill="1" applyBorder="1" applyAlignment="1" applyProtection="1">
      <alignment horizontal="center" vertical="center" wrapText="1"/>
      <protection hidden="1"/>
    </xf>
    <xf numFmtId="0" fontId="16" fillId="5" borderId="39" xfId="0" applyFont="1" applyFill="1" applyBorder="1" applyAlignment="1" applyProtection="1">
      <alignment horizontal="center" vertical="center" wrapText="1"/>
      <protection hidden="1"/>
    </xf>
    <xf numFmtId="0" fontId="16" fillId="5" borderId="4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Protection="1">
      <protection hidden="1"/>
    </xf>
    <xf numFmtId="0" fontId="16" fillId="0" borderId="39" xfId="0" applyFont="1" applyBorder="1" applyAlignment="1" applyProtection="1">
      <alignment horizontal="center" vertical="center" wrapText="1"/>
      <protection hidden="1"/>
    </xf>
    <xf numFmtId="0" fontId="16" fillId="0" borderId="40" xfId="0" applyFont="1" applyBorder="1" applyAlignment="1" applyProtection="1">
      <alignment horizontal="center" vertical="center" wrapText="1"/>
      <protection hidden="1"/>
    </xf>
    <xf numFmtId="0" fontId="16" fillId="5" borderId="32" xfId="0" applyFont="1" applyFill="1" applyBorder="1" applyAlignment="1" applyProtection="1">
      <alignment horizontal="left" vertical="center" wrapText="1"/>
      <protection hidden="1"/>
    </xf>
    <xf numFmtId="0" fontId="11" fillId="6" borderId="4" xfId="0" applyFont="1" applyFill="1" applyBorder="1" applyAlignment="1" applyProtection="1">
      <alignment vertical="center" wrapText="1"/>
      <protection hidden="1"/>
    </xf>
    <xf numFmtId="0" fontId="16" fillId="5" borderId="4" xfId="0" applyFont="1" applyFill="1" applyBorder="1" applyAlignment="1" applyProtection="1">
      <alignment horizontal="center" vertical="center" wrapText="1"/>
      <protection hidden="1"/>
    </xf>
    <xf numFmtId="2" fontId="11" fillId="5" borderId="4" xfId="0" applyNumberFormat="1" applyFont="1" applyFill="1" applyBorder="1" applyAlignment="1" applyProtection="1">
      <alignment vertical="center" wrapText="1"/>
      <protection hidden="1"/>
    </xf>
    <xf numFmtId="2" fontId="11" fillId="6" borderId="4" xfId="0" applyNumberFormat="1" applyFont="1" applyFill="1" applyBorder="1" applyAlignment="1" applyProtection="1">
      <alignment vertical="center" wrapText="1"/>
      <protection hidden="1"/>
    </xf>
    <xf numFmtId="2" fontId="13" fillId="11" borderId="4" xfId="0" applyNumberFormat="1" applyFont="1" applyFill="1" applyBorder="1" applyAlignment="1" applyProtection="1">
      <alignment vertical="center" wrapText="1"/>
      <protection hidden="1"/>
    </xf>
    <xf numFmtId="2" fontId="13" fillId="12" borderId="4" xfId="0" applyNumberFormat="1" applyFont="1" applyFill="1" applyBorder="1" applyAlignment="1" applyProtection="1">
      <alignment vertical="center" wrapText="1"/>
      <protection hidden="1"/>
    </xf>
    <xf numFmtId="2" fontId="11" fillId="5" borderId="4" xfId="0" applyNumberFormat="1" applyFont="1" applyFill="1" applyBorder="1" applyAlignment="1" applyProtection="1">
      <alignment vertical="center" wrapText="1"/>
      <protection locked="0"/>
    </xf>
    <xf numFmtId="0" fontId="11" fillId="5" borderId="5" xfId="0" applyFont="1" applyFill="1" applyBorder="1" applyAlignment="1" applyProtection="1">
      <alignment horizontal="center" vertical="center" wrapText="1"/>
      <protection locked="0"/>
    </xf>
    <xf numFmtId="2" fontId="11" fillId="6" borderId="4" xfId="0" applyNumberFormat="1" applyFont="1" applyFill="1" applyBorder="1" applyAlignment="1" applyProtection="1">
      <alignment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2" fontId="13" fillId="11" borderId="4" xfId="0" applyNumberFormat="1" applyFont="1" applyFill="1" applyBorder="1" applyAlignment="1" applyProtection="1">
      <alignment vertical="center" wrapText="1"/>
      <protection locked="0"/>
    </xf>
    <xf numFmtId="0" fontId="13" fillId="11" borderId="5" xfId="0" applyFont="1" applyFill="1" applyBorder="1" applyAlignment="1" applyProtection="1">
      <alignment horizontal="center" vertical="center" wrapText="1"/>
      <protection locked="0"/>
    </xf>
    <xf numFmtId="0" fontId="11" fillId="5" borderId="4" xfId="0" applyFont="1" applyFill="1" applyBorder="1" applyAlignment="1" applyProtection="1">
      <alignment vertical="center" wrapText="1"/>
      <protection locked="0"/>
    </xf>
    <xf numFmtId="2" fontId="13" fillId="12" borderId="4" xfId="0" applyNumberFormat="1" applyFont="1" applyFill="1" applyBorder="1" applyAlignment="1" applyProtection="1">
      <alignment vertical="center" wrapText="1"/>
      <protection locked="0"/>
    </xf>
    <xf numFmtId="0" fontId="11" fillId="12" borderId="5" xfId="0" applyFont="1" applyFill="1" applyBorder="1" applyAlignment="1" applyProtection="1">
      <alignment horizontal="center" vertical="center" wrapText="1"/>
      <protection locked="0"/>
    </xf>
    <xf numFmtId="0" fontId="11" fillId="11" borderId="5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hidden="1"/>
    </xf>
    <xf numFmtId="0" fontId="8" fillId="2" borderId="3" xfId="0" applyFont="1" applyFill="1" applyBorder="1" applyAlignment="1" applyProtection="1">
      <alignment horizontal="center" vertical="center"/>
      <protection hidden="1"/>
    </xf>
    <xf numFmtId="0" fontId="16" fillId="9" borderId="41" xfId="0" applyFont="1" applyFill="1" applyBorder="1" applyAlignment="1" applyProtection="1">
      <alignment vertical="center" wrapText="1"/>
      <protection hidden="1"/>
    </xf>
    <xf numFmtId="0" fontId="16" fillId="9" borderId="29" xfId="0" applyFont="1" applyFill="1" applyBorder="1" applyAlignment="1" applyProtection="1">
      <alignment horizontal="center" vertical="center" wrapText="1"/>
      <protection hidden="1"/>
    </xf>
    <xf numFmtId="0" fontId="16" fillId="9" borderId="29" xfId="0" applyFont="1" applyFill="1" applyBorder="1" applyAlignment="1" applyProtection="1">
      <alignment horizontal="center" vertical="center"/>
      <protection hidden="1"/>
    </xf>
    <xf numFmtId="0" fontId="16" fillId="9" borderId="34" xfId="0" applyFont="1" applyFill="1" applyBorder="1" applyAlignment="1" applyProtection="1">
      <alignment vertical="center" wrapText="1"/>
      <protection hidden="1"/>
    </xf>
    <xf numFmtId="0" fontId="16" fillId="9" borderId="4" xfId="0" applyFont="1" applyFill="1" applyBorder="1" applyAlignment="1" applyProtection="1">
      <alignment horizontal="center" vertical="center" wrapText="1"/>
      <protection hidden="1"/>
    </xf>
    <xf numFmtId="0" fontId="16" fillId="9" borderId="4" xfId="0" applyFont="1" applyFill="1" applyBorder="1" applyAlignment="1" applyProtection="1">
      <alignment horizontal="center" vertical="center"/>
      <protection hidden="1"/>
    </xf>
    <xf numFmtId="0" fontId="17" fillId="5" borderId="4" xfId="0" applyFont="1" applyFill="1" applyBorder="1" applyAlignment="1" applyProtection="1">
      <alignment horizontal="center" vertical="center"/>
      <protection hidden="1"/>
    </xf>
    <xf numFmtId="0" fontId="16" fillId="5" borderId="36" xfId="0" applyFont="1" applyFill="1" applyBorder="1" applyAlignment="1" applyProtection="1">
      <alignment horizontal="center" vertical="center"/>
      <protection hidden="1"/>
    </xf>
    <xf numFmtId="0" fontId="16" fillId="5" borderId="37" xfId="0" applyFont="1" applyFill="1" applyBorder="1" applyAlignment="1" applyProtection="1">
      <alignment horizontal="center" vertical="center"/>
      <protection hidden="1"/>
    </xf>
    <xf numFmtId="0" fontId="18" fillId="6" borderId="34" xfId="0" applyFont="1" applyFill="1" applyBorder="1" applyAlignment="1" applyProtection="1">
      <alignment horizontal="left" vertical="center"/>
      <protection hidden="1"/>
    </xf>
    <xf numFmtId="0" fontId="11" fillId="6" borderId="4" xfId="0" applyFont="1" applyFill="1" applyBorder="1" applyAlignment="1" applyProtection="1">
      <alignment vertical="center"/>
      <protection hidden="1"/>
    </xf>
    <xf numFmtId="0" fontId="17" fillId="6" borderId="4" xfId="0" applyFont="1" applyFill="1" applyBorder="1" applyAlignment="1" applyProtection="1">
      <alignment vertical="center"/>
      <protection hidden="1"/>
    </xf>
    <xf numFmtId="0" fontId="16" fillId="5" borderId="4" xfId="0" applyFont="1" applyFill="1" applyBorder="1" applyAlignment="1" applyProtection="1">
      <alignment horizontal="center" vertical="center"/>
      <protection hidden="1"/>
    </xf>
    <xf numFmtId="0" fontId="18" fillId="6" borderId="4" xfId="0" applyFont="1" applyFill="1" applyBorder="1" applyAlignment="1" applyProtection="1">
      <alignment vertical="center"/>
      <protection hidden="1"/>
    </xf>
    <xf numFmtId="0" fontId="18" fillId="6" borderId="34" xfId="0" applyFont="1" applyFill="1" applyBorder="1" applyAlignment="1" applyProtection="1">
      <alignment horizontal="left" vertical="center" wrapText="1"/>
      <protection hidden="1"/>
    </xf>
    <xf numFmtId="0" fontId="11" fillId="6" borderId="4" xfId="0" applyFont="1" applyFill="1" applyBorder="1" applyAlignment="1" applyProtection="1">
      <alignment horizontal="center"/>
      <protection locked="0"/>
    </xf>
    <xf numFmtId="0" fontId="18" fillId="6" borderId="4" xfId="0" applyFont="1" applyFill="1" applyBorder="1" applyAlignment="1" applyProtection="1">
      <alignment horizontal="center" vertical="center"/>
      <protection locked="0"/>
    </xf>
    <xf numFmtId="0" fontId="11" fillId="5" borderId="4" xfId="0" applyFont="1" applyFill="1" applyBorder="1" applyProtection="1">
      <protection hidden="1"/>
    </xf>
    <xf numFmtId="0" fontId="11" fillId="6" borderId="4" xfId="0" applyFont="1" applyFill="1" applyBorder="1" applyProtection="1">
      <protection hidden="1"/>
    </xf>
    <xf numFmtId="0" fontId="11" fillId="5" borderId="4" xfId="0" applyFont="1" applyFill="1" applyBorder="1" applyProtection="1">
      <protection locked="0"/>
    </xf>
    <xf numFmtId="0" fontId="11" fillId="5" borderId="5" xfId="0" applyFont="1" applyFill="1" applyBorder="1" applyProtection="1">
      <protection locked="0"/>
    </xf>
    <xf numFmtId="0" fontId="11" fillId="6" borderId="4" xfId="0" applyFont="1" applyFill="1" applyBorder="1" applyProtection="1">
      <protection locked="0"/>
    </xf>
    <xf numFmtId="0" fontId="11" fillId="6" borderId="5" xfId="0" applyFont="1" applyFill="1" applyBorder="1" applyProtection="1">
      <protection locked="0"/>
    </xf>
    <xf numFmtId="0" fontId="18" fillId="6" borderId="5" xfId="0" applyFont="1" applyFill="1" applyBorder="1" applyAlignment="1" applyProtection="1">
      <alignment vertical="center"/>
      <protection locked="0"/>
    </xf>
    <xf numFmtId="0" fontId="17" fillId="6" borderId="4" xfId="0" applyFont="1" applyFill="1" applyBorder="1" applyAlignment="1" applyProtection="1">
      <alignment vertical="center" wrapText="1"/>
      <protection hidden="1"/>
    </xf>
    <xf numFmtId="0" fontId="11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2" fontId="17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horizontal="left" vertical="center" wrapText="1"/>
    </xf>
    <xf numFmtId="2" fontId="16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49" fontId="16" fillId="0" borderId="0" xfId="0" applyNumberFormat="1" applyFont="1" applyAlignment="1">
      <alignment vertical="center"/>
    </xf>
    <xf numFmtId="0" fontId="16" fillId="4" borderId="4" xfId="0" applyFont="1" applyFill="1" applyBorder="1" applyAlignment="1">
      <alignment horizontal="center" vertical="top" wrapText="1"/>
    </xf>
    <xf numFmtId="0" fontId="17" fillId="0" borderId="0" xfId="0" applyFont="1"/>
    <xf numFmtId="0" fontId="17" fillId="5" borderId="4" xfId="0" applyFont="1" applyFill="1" applyBorder="1" applyAlignment="1" applyProtection="1">
      <alignment horizontal="center"/>
      <protection locked="0"/>
    </xf>
    <xf numFmtId="2" fontId="17" fillId="13" borderId="7" xfId="0" applyNumberFormat="1" applyFont="1" applyFill="1" applyBorder="1"/>
    <xf numFmtId="0" fontId="16" fillId="0" borderId="0" xfId="0" applyFont="1" applyAlignment="1">
      <alignment horizontal="right" vertical="center" wrapText="1"/>
    </xf>
    <xf numFmtId="0" fontId="17" fillId="0" borderId="0" xfId="0" applyFont="1"/>
    <xf numFmtId="0" fontId="16" fillId="0" borderId="42" xfId="0" applyFont="1" applyBorder="1" applyAlignment="1">
      <alignment horizontal="center"/>
    </xf>
    <xf numFmtId="2" fontId="16" fillId="14" borderId="43" xfId="0" applyNumberFormat="1" applyFont="1" applyFill="1" applyBorder="1" applyAlignment="1">
      <alignment vertical="center" wrapText="1"/>
    </xf>
    <xf numFmtId="2" fontId="17" fillId="0" borderId="0" xfId="0" applyNumberFormat="1" applyFont="1"/>
    <xf numFmtId="0" fontId="17" fillId="0" borderId="20" xfId="0" applyFont="1" applyBorder="1" applyAlignment="1">
      <alignment vertical="center" wrapText="1"/>
    </xf>
    <xf numFmtId="0" fontId="17" fillId="0" borderId="20" xfId="0" applyFont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6" fillId="15" borderId="41" xfId="0" applyFont="1" applyFill="1" applyBorder="1" applyAlignment="1" applyProtection="1">
      <alignment horizontal="center" vertical="center" wrapText="1"/>
      <protection hidden="1"/>
    </xf>
    <xf numFmtId="0" fontId="16" fillId="15" borderId="29" xfId="0" applyFont="1" applyFill="1" applyBorder="1" applyAlignment="1" applyProtection="1">
      <alignment horizontal="center" vertical="center" wrapText="1"/>
      <protection hidden="1"/>
    </xf>
    <xf numFmtId="0" fontId="16" fillId="15" borderId="34" xfId="0" applyFont="1" applyFill="1" applyBorder="1" applyAlignment="1" applyProtection="1">
      <alignment horizontal="center" vertical="center" wrapText="1"/>
      <protection hidden="1"/>
    </xf>
    <xf numFmtId="0" fontId="16" fillId="15" borderId="4" xfId="0" applyFont="1" applyFill="1" applyBorder="1" applyAlignment="1" applyProtection="1">
      <alignment horizontal="center" vertical="center" wrapText="1"/>
      <protection hidden="1"/>
    </xf>
    <xf numFmtId="0" fontId="16" fillId="15" borderId="34" xfId="0" applyFont="1" applyFill="1" applyBorder="1" applyAlignment="1" applyProtection="1">
      <alignment horizontal="center" vertical="center" wrapText="1"/>
      <protection hidden="1"/>
    </xf>
    <xf numFmtId="0" fontId="16" fillId="15" borderId="4" xfId="0" applyFont="1" applyFill="1" applyBorder="1" applyAlignment="1" applyProtection="1">
      <alignment horizontal="center" vertical="center" wrapText="1"/>
      <protection hidden="1"/>
    </xf>
    <xf numFmtId="0" fontId="16" fillId="15" borderId="4" xfId="0" applyFont="1" applyFill="1" applyBorder="1" applyAlignment="1" applyProtection="1">
      <alignment horizontal="center" vertical="center"/>
      <protection hidden="1"/>
    </xf>
    <xf numFmtId="0" fontId="17" fillId="6" borderId="4" xfId="0" applyFont="1" applyFill="1" applyBorder="1" applyAlignment="1" applyProtection="1">
      <alignment horizontal="center" vertical="center"/>
      <protection hidden="1"/>
    </xf>
    <xf numFmtId="0" fontId="16" fillId="5" borderId="35" xfId="0" applyFont="1" applyFill="1" applyBorder="1" applyAlignment="1" applyProtection="1">
      <alignment horizontal="center" vertical="center" wrapText="1"/>
      <protection hidden="1"/>
    </xf>
    <xf numFmtId="0" fontId="16" fillId="5" borderId="32" xfId="0" applyFont="1" applyFill="1" applyBorder="1" applyAlignment="1" applyProtection="1">
      <alignment horizontal="center" vertical="center" wrapText="1"/>
      <protection hidden="1"/>
    </xf>
    <xf numFmtId="0" fontId="18" fillId="6" borderId="6" xfId="0" applyFont="1" applyFill="1" applyBorder="1" applyAlignment="1" applyProtection="1">
      <alignment vertical="center" wrapText="1"/>
      <protection hidden="1"/>
    </xf>
    <xf numFmtId="0" fontId="17" fillId="6" borderId="7" xfId="0" applyFont="1" applyFill="1" applyBorder="1" applyAlignment="1" applyProtection="1">
      <alignment vertical="center"/>
      <protection hidden="1"/>
    </xf>
    <xf numFmtId="0" fontId="16" fillId="2" borderId="4" xfId="0" applyFont="1" applyFill="1" applyBorder="1" applyAlignment="1" applyProtection="1">
      <alignment horizontal="center" vertical="center" wrapText="1"/>
      <protection hidden="1"/>
    </xf>
    <xf numFmtId="2" fontId="17" fillId="10" borderId="4" xfId="0" applyNumberFormat="1" applyFont="1" applyFill="1" applyBorder="1" applyAlignment="1" applyProtection="1">
      <alignment horizontal="right" vertical="center" wrapText="1"/>
      <protection hidden="1"/>
    </xf>
    <xf numFmtId="2" fontId="17" fillId="13" borderId="4" xfId="0" applyNumberFormat="1" applyFont="1" applyFill="1" applyBorder="1" applyAlignment="1" applyProtection="1">
      <alignment horizontal="right" vertical="center" wrapText="1"/>
      <protection hidden="1"/>
    </xf>
    <xf numFmtId="2" fontId="17" fillId="11" borderId="4" xfId="0" applyNumberFormat="1" applyFont="1" applyFill="1" applyBorder="1" applyAlignment="1" applyProtection="1">
      <alignment horizontal="right" vertical="center" wrapText="1"/>
      <protection hidden="1"/>
    </xf>
    <xf numFmtId="2" fontId="16" fillId="0" borderId="44" xfId="0" applyNumberFormat="1" applyFont="1" applyBorder="1" applyAlignment="1" applyProtection="1">
      <alignment horizontal="right"/>
      <protection hidden="1"/>
    </xf>
    <xf numFmtId="1" fontId="17" fillId="13" borderId="4" xfId="0" applyNumberFormat="1" applyFont="1" applyFill="1" applyBorder="1" applyAlignment="1" applyProtection="1">
      <alignment horizontal="center" vertical="center" wrapText="1"/>
      <protection locked="0"/>
    </xf>
    <xf numFmtId="1" fontId="17" fillId="1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4" xfId="0" applyFont="1" applyFill="1" applyBorder="1" applyProtection="1">
      <protection locked="0"/>
    </xf>
    <xf numFmtId="0" fontId="17" fillId="5" borderId="5" xfId="0" applyFont="1" applyFill="1" applyBorder="1" applyAlignment="1" applyProtection="1">
      <alignment horizontal="center" vertical="center"/>
      <protection locked="0"/>
    </xf>
    <xf numFmtId="2" fontId="16" fillId="16" borderId="4" xfId="0" applyNumberFormat="1" applyFont="1" applyFill="1" applyBorder="1" applyAlignment="1" applyProtection="1">
      <alignment vertical="center" wrapText="1"/>
      <protection locked="0"/>
    </xf>
    <xf numFmtId="0" fontId="17" fillId="16" borderId="5" xfId="0" applyFont="1" applyFill="1" applyBorder="1" applyAlignment="1" applyProtection="1">
      <alignment horizontal="center" vertical="center"/>
      <protection locked="0"/>
    </xf>
    <xf numFmtId="2" fontId="17" fillId="6" borderId="4" xfId="0" applyNumberFormat="1" applyFont="1" applyFill="1" applyBorder="1" applyProtection="1">
      <protection locked="0"/>
    </xf>
    <xf numFmtId="0" fontId="17" fillId="6" borderId="5" xfId="0" applyFont="1" applyFill="1" applyBorder="1" applyAlignment="1" applyProtection="1">
      <alignment horizontal="center" vertical="center"/>
      <protection locked="0"/>
    </xf>
    <xf numFmtId="2" fontId="16" fillId="11" borderId="4" xfId="0" applyNumberFormat="1" applyFont="1" applyFill="1" applyBorder="1" applyAlignment="1" applyProtection="1">
      <alignment vertical="center" wrapText="1"/>
      <protection locked="0"/>
    </xf>
    <xf numFmtId="0" fontId="17" fillId="11" borderId="5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838200</xdr:colOff>
      <xdr:row>7</xdr:row>
      <xdr:rowOff>28575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66850" cy="15335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0</xdr:colOff>
      <xdr:row>6</xdr:row>
      <xdr:rowOff>66675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276350" cy="13906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7</xdr:row>
      <xdr:rowOff>161925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38300" cy="17907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0</xdr:rowOff>
    </xdr:from>
    <xdr:to>
      <xdr:col>1</xdr:col>
      <xdr:colOff>95250</xdr:colOff>
      <xdr:row>5</xdr:row>
      <xdr:rowOff>76200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1123950" cy="12287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6</xdr:row>
      <xdr:rowOff>447675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43075" cy="18859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7"/>
  <sheetViews>
    <sheetView showGridLines="0" tabSelected="1" workbookViewId="0" topLeftCell="A1">
      <selection activeCell="C7" sqref="C7:I7"/>
    </sheetView>
  </sheetViews>
  <sheetFormatPr defaultColWidth="15.140625" defaultRowHeight="15"/>
  <cols>
    <col min="1" max="1" width="9.421875" style="0" customWidth="1"/>
    <col min="2" max="2" width="36.421875" style="0" customWidth="1"/>
    <col min="3" max="3" width="19.140625" style="0" customWidth="1"/>
    <col min="4" max="7" width="14.421875" style="0" customWidth="1"/>
    <col min="8" max="8" width="11.421875" style="0" customWidth="1"/>
    <col min="9" max="9" width="8.421875" style="0" customWidth="1"/>
    <col min="10" max="26" width="10.00390625" style="0" customWidth="1"/>
  </cols>
  <sheetData>
    <row r="1" spans="2:9" ht="15.75" customHeight="1">
      <c r="B1" s="81" t="s">
        <v>64</v>
      </c>
      <c r="C1" s="82"/>
      <c r="D1" s="82"/>
      <c r="E1" s="82"/>
      <c r="F1" s="82"/>
      <c r="G1" s="82"/>
      <c r="H1" s="82"/>
      <c r="I1" s="82"/>
    </row>
    <row r="2" spans="2:9" ht="15.75" customHeight="1">
      <c r="B2" s="82"/>
      <c r="C2" s="82"/>
      <c r="D2" s="82"/>
      <c r="E2" s="82"/>
      <c r="F2" s="82"/>
      <c r="G2" s="82"/>
      <c r="H2" s="82"/>
      <c r="I2" s="82"/>
    </row>
    <row r="3" spans="2:9" ht="15.75" customHeight="1">
      <c r="B3" s="82"/>
      <c r="C3" s="82"/>
      <c r="D3" s="82"/>
      <c r="E3" s="82"/>
      <c r="F3" s="82"/>
      <c r="G3" s="82"/>
      <c r="H3" s="82"/>
      <c r="I3" s="82"/>
    </row>
    <row r="4" spans="2:9" ht="15.75" customHeight="1">
      <c r="B4" s="2"/>
      <c r="C4" s="2"/>
      <c r="D4" s="2"/>
      <c r="E4" s="2"/>
      <c r="F4" s="2"/>
      <c r="G4" s="2"/>
      <c r="H4" s="2"/>
      <c r="I4" s="2"/>
    </row>
    <row r="5" spans="2:9" ht="15.75" customHeight="1">
      <c r="B5" s="81" t="s">
        <v>65</v>
      </c>
      <c r="C5" s="81"/>
      <c r="D5" s="81"/>
      <c r="E5" s="81"/>
      <c r="F5" s="81"/>
      <c r="G5" s="81"/>
      <c r="H5" s="81"/>
      <c r="I5" s="81"/>
    </row>
    <row r="6" spans="2:4" ht="15.75" customHeight="1">
      <c r="B6" s="3"/>
      <c r="C6" s="4"/>
      <c r="D6" s="4"/>
    </row>
    <row r="7" spans="2:9" ht="24" customHeight="1">
      <c r="B7" s="1" t="s">
        <v>66</v>
      </c>
      <c r="C7" s="84"/>
      <c r="D7" s="84"/>
      <c r="E7" s="84"/>
      <c r="F7" s="84"/>
      <c r="G7" s="84"/>
      <c r="H7" s="84"/>
      <c r="I7" s="84"/>
    </row>
    <row r="8" spans="2:9" ht="24" customHeight="1">
      <c r="B8" s="1" t="s">
        <v>0</v>
      </c>
      <c r="C8" s="8"/>
      <c r="D8" s="7"/>
      <c r="E8" s="7"/>
      <c r="F8" s="5"/>
      <c r="G8" s="5"/>
      <c r="H8" s="5"/>
      <c r="I8" s="5"/>
    </row>
    <row r="9" spans="2:5" ht="24" customHeight="1">
      <c r="B9" s="1"/>
      <c r="C9" s="83" t="s">
        <v>67</v>
      </c>
      <c r="D9" s="83"/>
      <c r="E9" s="83"/>
    </row>
    <row r="10" ht="24" customHeight="1"/>
    <row r="11" spans="2:7" ht="35.25" customHeight="1">
      <c r="B11" s="9"/>
      <c r="C11" s="145" t="s">
        <v>68</v>
      </c>
      <c r="D11" s="146" t="s">
        <v>69</v>
      </c>
      <c r="E11" s="146" t="s">
        <v>70</v>
      </c>
      <c r="F11" s="146" t="s">
        <v>71</v>
      </c>
      <c r="G11" s="146" t="s">
        <v>72</v>
      </c>
    </row>
    <row r="12" spans="3:7" ht="24" customHeight="1">
      <c r="C12" s="10" t="s">
        <v>200</v>
      </c>
      <c r="D12" s="11"/>
      <c r="E12" s="11"/>
      <c r="F12" s="11"/>
      <c r="G12" s="11"/>
    </row>
    <row r="14" spans="2:7" ht="16.5" customHeight="1">
      <c r="B14" s="9"/>
      <c r="C14" s="10" t="s">
        <v>73</v>
      </c>
      <c r="D14" s="11"/>
      <c r="E14" s="11"/>
      <c r="F14" s="11"/>
      <c r="G14" s="11"/>
    </row>
    <row r="15" ht="8.25" customHeight="1"/>
    <row r="16" spans="2:3" ht="24" customHeight="1">
      <c r="B16" s="12" t="s">
        <v>74</v>
      </c>
      <c r="C16" s="5"/>
    </row>
    <row r="17" spans="2:9" ht="24" customHeight="1">
      <c r="B17" s="9" t="s">
        <v>75</v>
      </c>
      <c r="C17" s="6"/>
      <c r="D17" s="13"/>
      <c r="E17" s="13"/>
      <c r="F17" s="13"/>
      <c r="G17" s="13"/>
      <c r="H17" s="13"/>
      <c r="I17" s="13"/>
    </row>
  </sheetData>
  <sheetProtection selectLockedCells="1"/>
  <protectedRanges>
    <protectedRange sqref="C17" name="Intervalo4"/>
    <protectedRange sqref="D14:G14" name="Intervalo3"/>
    <protectedRange sqref="D12:G12" name="Intervalo2"/>
    <protectedRange sqref="C8 C7" name="Intervalo1"/>
  </protectedRanges>
  <mergeCells count="4">
    <mergeCell ref="B1:I3"/>
    <mergeCell ref="B5:I5"/>
    <mergeCell ref="C9:E9"/>
    <mergeCell ref="C7:I7"/>
  </mergeCells>
  <printOptions/>
  <pageMargins left="0.7" right="0.7" top="0.75" bottom="0.75" header="0.3" footer="0.3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8"/>
  <sheetViews>
    <sheetView showGridLines="0" zoomScale="70" zoomScaleNormal="70" workbookViewId="0" topLeftCell="A1">
      <selection activeCell="G11" sqref="G11"/>
    </sheetView>
  </sheetViews>
  <sheetFormatPr defaultColWidth="8.8515625" defaultRowHeight="15"/>
  <cols>
    <col min="1" max="1" width="19.140625" style="29" customWidth="1"/>
    <col min="2" max="2" width="36.8515625" style="29" customWidth="1"/>
    <col min="3" max="3" width="8.8515625" style="29" customWidth="1"/>
    <col min="4" max="4" width="61.421875" style="29" customWidth="1"/>
    <col min="5" max="5" width="15.421875" style="29" customWidth="1"/>
    <col min="6" max="6" width="17.8515625" style="29" customWidth="1"/>
    <col min="7" max="7" width="38.140625" style="29" customWidth="1"/>
    <col min="8" max="8" width="31.140625" style="29" customWidth="1"/>
    <col min="9" max="9" width="32.140625" style="29" customWidth="1"/>
    <col min="10" max="10" width="79.421875" style="29" bestFit="1" customWidth="1"/>
    <col min="11" max="16384" width="8.8515625" style="29" customWidth="1"/>
  </cols>
  <sheetData>
    <row r="1" spans="2:8" s="14" customFormat="1" ht="37.5" customHeight="1">
      <c r="B1" s="85" t="str">
        <f>Identification!B1</f>
        <v>APPLICATION FORM FOR THE RECRUITMENT OF A ADJUNT TEACHER</v>
      </c>
      <c r="C1" s="85"/>
      <c r="D1" s="85"/>
      <c r="E1" s="85"/>
      <c r="F1" s="85"/>
      <c r="G1" s="85"/>
      <c r="H1" s="85"/>
    </row>
    <row r="2" spans="2:6" s="14" customFormat="1" ht="6.75" customHeight="1">
      <c r="B2" s="78"/>
      <c r="C2" s="77"/>
      <c r="D2" s="77"/>
      <c r="E2" s="77"/>
      <c r="F2" s="77"/>
    </row>
    <row r="3" spans="2:6" s="14" customFormat="1" ht="15.75" customHeight="1" thickBot="1">
      <c r="B3" s="86" t="s">
        <v>66</v>
      </c>
      <c r="C3" s="86"/>
      <c r="D3" s="97">
        <f>Identification!C7</f>
        <v>0</v>
      </c>
      <c r="E3" s="80"/>
      <c r="F3" s="80"/>
    </row>
    <row r="4" spans="2:6" s="14" customFormat="1" ht="12" customHeight="1">
      <c r="B4" s="15"/>
      <c r="C4" s="17"/>
      <c r="D4" s="18"/>
      <c r="E4" s="18"/>
      <c r="F4" s="19"/>
    </row>
    <row r="5" spans="2:6" s="14" customFormat="1" ht="18.75" customHeight="1">
      <c r="B5" s="20" t="s">
        <v>76</v>
      </c>
      <c r="C5" s="77"/>
      <c r="D5" s="77"/>
      <c r="E5" s="77"/>
      <c r="F5" s="21"/>
    </row>
    <row r="6" spans="2:6" s="14" customFormat="1" ht="18.75" customHeight="1" thickBot="1">
      <c r="B6" s="21"/>
      <c r="C6" s="22"/>
      <c r="D6" s="23"/>
      <c r="F6" s="15"/>
    </row>
    <row r="7" spans="2:10" s="14" customFormat="1" ht="18.75" customHeight="1">
      <c r="B7" s="101" t="s">
        <v>93</v>
      </c>
      <c r="C7" s="102" t="s">
        <v>1</v>
      </c>
      <c r="D7" s="102" t="s">
        <v>94</v>
      </c>
      <c r="E7" s="102" t="s">
        <v>95</v>
      </c>
      <c r="F7" s="102" t="s">
        <v>99</v>
      </c>
      <c r="G7" s="89" t="s">
        <v>96</v>
      </c>
      <c r="H7" s="90"/>
      <c r="I7" s="91"/>
      <c r="J7" s="87" t="s">
        <v>100</v>
      </c>
    </row>
    <row r="8" spans="2:10" s="14" customFormat="1" ht="18.75" customHeight="1">
      <c r="B8" s="103"/>
      <c r="C8" s="104"/>
      <c r="D8" s="104"/>
      <c r="E8" s="104"/>
      <c r="F8" s="104"/>
      <c r="G8" s="24" t="s">
        <v>97</v>
      </c>
      <c r="H8" s="24" t="s">
        <v>98</v>
      </c>
      <c r="I8" s="24" t="s">
        <v>101</v>
      </c>
      <c r="J8" s="88"/>
    </row>
    <row r="9" spans="2:10" s="25" customFormat="1" ht="18.75" customHeight="1">
      <c r="B9" s="105" t="s">
        <v>2</v>
      </c>
      <c r="C9" s="106" t="s">
        <v>3</v>
      </c>
      <c r="D9" s="106" t="s">
        <v>4</v>
      </c>
      <c r="E9" s="106" t="s">
        <v>5</v>
      </c>
      <c r="F9" s="106" t="s">
        <v>6</v>
      </c>
      <c r="G9" s="24" t="s">
        <v>7</v>
      </c>
      <c r="H9" s="26" t="s">
        <v>8</v>
      </c>
      <c r="I9" s="27" t="s">
        <v>9</v>
      </c>
      <c r="J9" s="28" t="s">
        <v>10</v>
      </c>
    </row>
    <row r="10" spans="2:10" s="25" customFormat="1" ht="18.75" customHeight="1">
      <c r="B10" s="107"/>
      <c r="C10" s="106"/>
      <c r="D10" s="106"/>
      <c r="E10" s="108" t="s">
        <v>102</v>
      </c>
      <c r="F10" s="109"/>
      <c r="G10" s="24"/>
      <c r="H10" s="26"/>
      <c r="I10" s="27"/>
      <c r="J10" s="28"/>
    </row>
    <row r="11" spans="2:10" ht="36" customHeight="1">
      <c r="B11" s="110" t="s">
        <v>182</v>
      </c>
      <c r="C11" s="111" t="s">
        <v>11</v>
      </c>
      <c r="D11" s="112" t="s">
        <v>184</v>
      </c>
      <c r="E11" s="111" t="s">
        <v>60</v>
      </c>
      <c r="F11" s="111">
        <v>30</v>
      </c>
      <c r="G11" s="30"/>
      <c r="H11" s="131">
        <f>F11*G11</f>
        <v>0</v>
      </c>
      <c r="I11" s="135"/>
      <c r="J11" s="136"/>
    </row>
    <row r="12" spans="2:10" ht="36" customHeight="1">
      <c r="B12" s="113"/>
      <c r="C12" s="111" t="s">
        <v>197</v>
      </c>
      <c r="D12" s="112" t="s">
        <v>183</v>
      </c>
      <c r="E12" s="111" t="s">
        <v>60</v>
      </c>
      <c r="F12" s="111">
        <v>5</v>
      </c>
      <c r="G12" s="30"/>
      <c r="H12" s="131">
        <f>F12*G12</f>
        <v>0</v>
      </c>
      <c r="I12" s="135"/>
      <c r="J12" s="136"/>
    </row>
    <row r="13" spans="2:10" ht="15">
      <c r="B13" s="114" t="s">
        <v>54</v>
      </c>
      <c r="C13" s="115"/>
      <c r="D13" s="116"/>
      <c r="E13" s="115"/>
      <c r="F13" s="117"/>
      <c r="G13" s="98"/>
      <c r="H13" s="132">
        <f>MIN(35,(SUM(H11:H12)))</f>
        <v>0</v>
      </c>
      <c r="I13" s="137">
        <f>H13</f>
        <v>0</v>
      </c>
      <c r="J13" s="138"/>
    </row>
    <row r="14" spans="2:10" ht="15">
      <c r="B14" s="110" t="s">
        <v>77</v>
      </c>
      <c r="C14" s="118"/>
      <c r="D14" s="119" t="s">
        <v>107</v>
      </c>
      <c r="E14" s="108" t="s">
        <v>102</v>
      </c>
      <c r="F14" s="109"/>
      <c r="G14" s="99"/>
      <c r="H14" s="133">
        <f>MIN(35,(SUM(H15:H16)))</f>
        <v>0</v>
      </c>
      <c r="I14" s="139"/>
      <c r="J14" s="140"/>
    </row>
    <row r="15" spans="2:10" ht="15">
      <c r="B15" s="113"/>
      <c r="C15" s="111" t="s">
        <v>12</v>
      </c>
      <c r="D15" s="112" t="s">
        <v>103</v>
      </c>
      <c r="E15" s="120" t="s">
        <v>108</v>
      </c>
      <c r="F15" s="120">
        <v>2</v>
      </c>
      <c r="G15" s="30"/>
      <c r="H15" s="131">
        <f>F15*G15</f>
        <v>0</v>
      </c>
      <c r="I15" s="141"/>
      <c r="J15" s="136"/>
    </row>
    <row r="16" spans="2:10" ht="15">
      <c r="B16" s="113"/>
      <c r="C16" s="111" t="s">
        <v>13</v>
      </c>
      <c r="D16" s="112" t="s">
        <v>104</v>
      </c>
      <c r="E16" s="120" t="s">
        <v>108</v>
      </c>
      <c r="F16" s="120">
        <v>0.5</v>
      </c>
      <c r="G16" s="30"/>
      <c r="H16" s="131">
        <f>F16*G16</f>
        <v>0</v>
      </c>
      <c r="I16" s="141"/>
      <c r="J16" s="136"/>
    </row>
    <row r="17" spans="2:10" ht="14.25" customHeight="1">
      <c r="B17" s="113"/>
      <c r="C17" s="118"/>
      <c r="D17" s="119" t="s">
        <v>105</v>
      </c>
      <c r="E17" s="108" t="s">
        <v>90</v>
      </c>
      <c r="F17" s="109"/>
      <c r="G17" s="30"/>
      <c r="H17" s="133">
        <f>MIN(2.5,(SUM(H18:H19)))</f>
        <v>0</v>
      </c>
      <c r="I17" s="141"/>
      <c r="J17" s="136"/>
    </row>
    <row r="18" spans="2:10" ht="24.75" customHeight="1">
      <c r="B18" s="113"/>
      <c r="C18" s="111" t="s">
        <v>14</v>
      </c>
      <c r="D18" s="112" t="s">
        <v>106</v>
      </c>
      <c r="E18" s="111" t="s">
        <v>109</v>
      </c>
      <c r="F18" s="120">
        <v>0.75</v>
      </c>
      <c r="G18" s="30"/>
      <c r="H18" s="131">
        <f>F18*G18</f>
        <v>0</v>
      </c>
      <c r="I18" s="141"/>
      <c r="J18" s="136"/>
    </row>
    <row r="19" spans="2:10" ht="15">
      <c r="B19" s="113"/>
      <c r="C19" s="111" t="s">
        <v>15</v>
      </c>
      <c r="D19" s="112" t="s">
        <v>110</v>
      </c>
      <c r="E19" s="111" t="s">
        <v>109</v>
      </c>
      <c r="F19" s="120">
        <v>0.25</v>
      </c>
      <c r="G19" s="30"/>
      <c r="H19" s="131">
        <f>F19*G19</f>
        <v>0</v>
      </c>
      <c r="I19" s="141"/>
      <c r="J19" s="136"/>
    </row>
    <row r="20" spans="2:10" ht="26">
      <c r="B20" s="113"/>
      <c r="C20" s="118"/>
      <c r="D20" s="119" t="s">
        <v>111</v>
      </c>
      <c r="E20" s="121" t="s">
        <v>112</v>
      </c>
      <c r="F20" s="122"/>
      <c r="G20" s="30"/>
      <c r="H20" s="133">
        <f>MIN(5,(SUM(H21:H22)))</f>
        <v>0</v>
      </c>
      <c r="I20" s="141"/>
      <c r="J20" s="136"/>
    </row>
    <row r="21" spans="2:10" ht="25">
      <c r="B21" s="113"/>
      <c r="C21" s="111" t="s">
        <v>16</v>
      </c>
      <c r="D21" s="112" t="s">
        <v>115</v>
      </c>
      <c r="E21" s="111" t="s">
        <v>114</v>
      </c>
      <c r="F21" s="120">
        <v>2</v>
      </c>
      <c r="G21" s="30"/>
      <c r="H21" s="131">
        <f aca="true" t="shared" si="0" ref="H21:H22">F21*G21</f>
        <v>0</v>
      </c>
      <c r="I21" s="141"/>
      <c r="J21" s="136"/>
    </row>
    <row r="22" spans="2:10" ht="25">
      <c r="B22" s="113"/>
      <c r="C22" s="111" t="s">
        <v>17</v>
      </c>
      <c r="D22" s="112" t="s">
        <v>116</v>
      </c>
      <c r="E22" s="111" t="s">
        <v>114</v>
      </c>
      <c r="F22" s="120">
        <v>1</v>
      </c>
      <c r="G22" s="30"/>
      <c r="H22" s="131">
        <f t="shared" si="0"/>
        <v>0</v>
      </c>
      <c r="I22" s="141"/>
      <c r="J22" s="136"/>
    </row>
    <row r="23" spans="2:10" ht="15">
      <c r="B23" s="113"/>
      <c r="C23" s="118"/>
      <c r="D23" s="119" t="s">
        <v>117</v>
      </c>
      <c r="E23" s="123" t="s">
        <v>90</v>
      </c>
      <c r="F23" s="124"/>
      <c r="G23" s="30"/>
      <c r="H23" s="133">
        <f>MIN(2.5,(SUM(H24:H25)))</f>
        <v>0</v>
      </c>
      <c r="I23" s="141"/>
      <c r="J23" s="136"/>
    </row>
    <row r="24" spans="2:10" ht="15">
      <c r="B24" s="113"/>
      <c r="C24" s="111" t="s">
        <v>18</v>
      </c>
      <c r="D24" s="112" t="s">
        <v>118</v>
      </c>
      <c r="E24" s="120" t="s">
        <v>27</v>
      </c>
      <c r="F24" s="120">
        <v>1</v>
      </c>
      <c r="G24" s="30"/>
      <c r="H24" s="131">
        <f>F24*G24</f>
        <v>0</v>
      </c>
      <c r="I24" s="141"/>
      <c r="J24" s="136"/>
    </row>
    <row r="25" spans="2:10" ht="15">
      <c r="B25" s="113"/>
      <c r="C25" s="111" t="s">
        <v>19</v>
      </c>
      <c r="D25" s="112" t="s">
        <v>116</v>
      </c>
      <c r="E25" s="120" t="s">
        <v>27</v>
      </c>
      <c r="F25" s="120">
        <v>0.5</v>
      </c>
      <c r="G25" s="30"/>
      <c r="H25" s="131">
        <f>F25*G25</f>
        <v>0</v>
      </c>
      <c r="I25" s="141"/>
      <c r="J25" s="136"/>
    </row>
    <row r="26" spans="2:10" ht="15">
      <c r="B26" s="113"/>
      <c r="C26" s="125"/>
      <c r="D26" s="119" t="s">
        <v>119</v>
      </c>
      <c r="E26" s="126" t="s">
        <v>113</v>
      </c>
      <c r="F26" s="127"/>
      <c r="G26" s="30"/>
      <c r="H26" s="133">
        <f>MIN(10,(SUM(H27:H28)))</f>
        <v>0</v>
      </c>
      <c r="I26" s="141"/>
      <c r="J26" s="136"/>
    </row>
    <row r="27" spans="2:10" ht="15">
      <c r="B27" s="113"/>
      <c r="C27" s="111" t="s">
        <v>20</v>
      </c>
      <c r="D27" s="112" t="s">
        <v>120</v>
      </c>
      <c r="E27" s="120" t="s">
        <v>62</v>
      </c>
      <c r="F27" s="120">
        <v>1</v>
      </c>
      <c r="G27" s="30"/>
      <c r="H27" s="131">
        <f aca="true" t="shared" si="1" ref="H27:H28">F27*G27</f>
        <v>0</v>
      </c>
      <c r="I27" s="141"/>
      <c r="J27" s="136"/>
    </row>
    <row r="28" spans="2:10" ht="15">
      <c r="B28" s="128"/>
      <c r="C28" s="111" t="s">
        <v>21</v>
      </c>
      <c r="D28" s="112" t="s">
        <v>121</v>
      </c>
      <c r="E28" s="120" t="s">
        <v>63</v>
      </c>
      <c r="F28" s="120">
        <v>0.5</v>
      </c>
      <c r="G28" s="30"/>
      <c r="H28" s="131">
        <f t="shared" si="1"/>
        <v>0</v>
      </c>
      <c r="I28" s="141"/>
      <c r="J28" s="136"/>
    </row>
    <row r="29" spans="2:10" ht="15">
      <c r="B29" s="114" t="s">
        <v>30</v>
      </c>
      <c r="C29" s="129"/>
      <c r="D29" s="116"/>
      <c r="E29" s="129"/>
      <c r="F29" s="129"/>
      <c r="G29" s="98"/>
      <c r="H29" s="132">
        <f>H14+H17+H20+H23+H26</f>
        <v>0</v>
      </c>
      <c r="I29" s="137">
        <f>H29</f>
        <v>0</v>
      </c>
      <c r="J29" s="138"/>
    </row>
    <row r="30" spans="2:10" ht="15" customHeight="1">
      <c r="B30" s="110" t="s">
        <v>185</v>
      </c>
      <c r="C30" s="118"/>
      <c r="D30" s="118"/>
      <c r="E30" s="121" t="s">
        <v>91</v>
      </c>
      <c r="F30" s="122"/>
      <c r="G30" s="30"/>
      <c r="H30" s="131"/>
      <c r="I30" s="141"/>
      <c r="J30" s="136"/>
    </row>
    <row r="31" spans="2:10" ht="15">
      <c r="B31" s="113"/>
      <c r="C31" s="111" t="s">
        <v>22</v>
      </c>
      <c r="D31" s="112" t="s">
        <v>122</v>
      </c>
      <c r="E31" s="111" t="s">
        <v>89</v>
      </c>
      <c r="F31" s="111">
        <v>3</v>
      </c>
      <c r="G31" s="30"/>
      <c r="H31" s="131">
        <f>F31*G31</f>
        <v>0</v>
      </c>
      <c r="I31" s="141"/>
      <c r="J31" s="136"/>
    </row>
    <row r="32" spans="2:10" ht="18.75" customHeight="1">
      <c r="B32" s="128"/>
      <c r="C32" s="111" t="s">
        <v>23</v>
      </c>
      <c r="D32" s="112" t="s">
        <v>123</v>
      </c>
      <c r="E32" s="111" t="s">
        <v>89</v>
      </c>
      <c r="F32" s="111">
        <v>2</v>
      </c>
      <c r="G32" s="30"/>
      <c r="H32" s="131">
        <f>F32*G32</f>
        <v>0</v>
      </c>
      <c r="I32" s="141"/>
      <c r="J32" s="136"/>
    </row>
    <row r="33" spans="2:10" ht="25.5" customHeight="1">
      <c r="B33" s="114" t="s">
        <v>30</v>
      </c>
      <c r="C33" s="129"/>
      <c r="D33" s="116"/>
      <c r="E33" s="129"/>
      <c r="F33" s="129"/>
      <c r="G33" s="98"/>
      <c r="H33" s="132">
        <f>MIN(4,(SUM(H31:H32)))</f>
        <v>0</v>
      </c>
      <c r="I33" s="137">
        <f>H33</f>
        <v>0</v>
      </c>
      <c r="J33" s="138"/>
    </row>
    <row r="34" spans="2:10" ht="26">
      <c r="B34" s="113" t="s">
        <v>78</v>
      </c>
      <c r="C34" s="111"/>
      <c r="D34" s="119" t="s">
        <v>124</v>
      </c>
      <c r="E34" s="121" t="s">
        <v>90</v>
      </c>
      <c r="F34" s="122"/>
      <c r="G34" s="30"/>
      <c r="H34" s="133">
        <f>MIN(2.5,(SUM(H35:H36)))</f>
        <v>0</v>
      </c>
      <c r="I34" s="141"/>
      <c r="J34" s="136"/>
    </row>
    <row r="35" spans="2:10" ht="15">
      <c r="B35" s="113"/>
      <c r="C35" s="111" t="s">
        <v>24</v>
      </c>
      <c r="D35" s="112" t="s">
        <v>125</v>
      </c>
      <c r="E35" s="111" t="s">
        <v>88</v>
      </c>
      <c r="F35" s="120">
        <v>1</v>
      </c>
      <c r="G35" s="30"/>
      <c r="H35" s="131">
        <f>F35*G35</f>
        <v>0</v>
      </c>
      <c r="I35" s="141"/>
      <c r="J35" s="136"/>
    </row>
    <row r="36" spans="2:10" ht="15">
      <c r="B36" s="113"/>
      <c r="C36" s="111" t="s">
        <v>25</v>
      </c>
      <c r="D36" s="112" t="s">
        <v>126</v>
      </c>
      <c r="E36" s="111" t="s">
        <v>88</v>
      </c>
      <c r="F36" s="120">
        <v>0.5</v>
      </c>
      <c r="G36" s="30"/>
      <c r="H36" s="131">
        <f aca="true" t="shared" si="2" ref="H36:H39">F36*G36</f>
        <v>0</v>
      </c>
      <c r="I36" s="141"/>
      <c r="J36" s="136"/>
    </row>
    <row r="37" spans="2:10" ht="15">
      <c r="B37" s="113"/>
      <c r="C37" s="118"/>
      <c r="D37" s="119" t="s">
        <v>168</v>
      </c>
      <c r="E37" s="121" t="s">
        <v>87</v>
      </c>
      <c r="F37" s="122"/>
      <c r="G37" s="30"/>
      <c r="H37" s="133">
        <f>MIN(0.5,(SUM(H38:H39)))</f>
        <v>0</v>
      </c>
      <c r="I37" s="141"/>
      <c r="J37" s="136"/>
    </row>
    <row r="38" spans="2:10" ht="15">
      <c r="B38" s="113"/>
      <c r="C38" s="111" t="s">
        <v>26</v>
      </c>
      <c r="D38" s="112" t="s">
        <v>127</v>
      </c>
      <c r="E38" s="111" t="s">
        <v>88</v>
      </c>
      <c r="F38" s="111">
        <v>0.25</v>
      </c>
      <c r="G38" s="30"/>
      <c r="H38" s="131">
        <f t="shared" si="2"/>
        <v>0</v>
      </c>
      <c r="I38" s="141"/>
      <c r="J38" s="136"/>
    </row>
    <row r="39" spans="2:10" ht="15.75" customHeight="1">
      <c r="B39" s="128"/>
      <c r="C39" s="111" t="s">
        <v>28</v>
      </c>
      <c r="D39" s="112" t="s">
        <v>126</v>
      </c>
      <c r="E39" s="111" t="s">
        <v>88</v>
      </c>
      <c r="F39" s="111">
        <v>0.1</v>
      </c>
      <c r="G39" s="30"/>
      <c r="H39" s="131">
        <f t="shared" si="2"/>
        <v>0</v>
      </c>
      <c r="I39" s="141"/>
      <c r="J39" s="136"/>
    </row>
    <row r="40" spans="2:10" ht="15">
      <c r="B40" s="114" t="s">
        <v>30</v>
      </c>
      <c r="C40" s="129"/>
      <c r="D40" s="116"/>
      <c r="E40" s="129"/>
      <c r="F40" s="129"/>
      <c r="G40" s="100"/>
      <c r="H40" s="134">
        <f>H34+H37</f>
        <v>0</v>
      </c>
      <c r="I40" s="142">
        <f>H40</f>
        <v>0</v>
      </c>
      <c r="J40" s="143"/>
    </row>
    <row r="41" spans="2:10" ht="15" customHeight="1">
      <c r="B41" s="110" t="s">
        <v>79</v>
      </c>
      <c r="C41" s="130"/>
      <c r="D41" s="119"/>
      <c r="E41" s="121" t="s">
        <v>86</v>
      </c>
      <c r="F41" s="122"/>
      <c r="G41" s="30"/>
      <c r="H41" s="131"/>
      <c r="I41" s="141"/>
      <c r="J41" s="136"/>
    </row>
    <row r="42" spans="2:10" ht="27.75" customHeight="1">
      <c r="B42" s="113"/>
      <c r="C42" s="111" t="s">
        <v>29</v>
      </c>
      <c r="D42" s="112" t="s">
        <v>80</v>
      </c>
      <c r="E42" s="111" t="s">
        <v>81</v>
      </c>
      <c r="F42" s="111">
        <v>1</v>
      </c>
      <c r="G42" s="30"/>
      <c r="H42" s="131">
        <f>F42*G42</f>
        <v>0</v>
      </c>
      <c r="I42" s="141"/>
      <c r="J42" s="136"/>
    </row>
    <row r="43" spans="2:10" ht="15" customHeight="1">
      <c r="B43" s="113"/>
      <c r="C43" s="111" t="s">
        <v>61</v>
      </c>
      <c r="D43" s="112" t="s">
        <v>82</v>
      </c>
      <c r="E43" s="111" t="s">
        <v>81</v>
      </c>
      <c r="F43" s="111">
        <v>0.25</v>
      </c>
      <c r="G43" s="30"/>
      <c r="H43" s="131">
        <f aca="true" t="shared" si="3" ref="H43:H45">F43*G43</f>
        <v>0</v>
      </c>
      <c r="I43" s="141"/>
      <c r="J43" s="136"/>
    </row>
    <row r="44" spans="2:10" ht="15">
      <c r="B44" s="113"/>
      <c r="C44" s="111" t="s">
        <v>198</v>
      </c>
      <c r="D44" s="112" t="s">
        <v>83</v>
      </c>
      <c r="E44" s="111" t="s">
        <v>85</v>
      </c>
      <c r="F44" s="111">
        <v>1</v>
      </c>
      <c r="G44" s="30"/>
      <c r="H44" s="131">
        <f t="shared" si="3"/>
        <v>0</v>
      </c>
      <c r="I44" s="139"/>
      <c r="J44" s="144"/>
    </row>
    <row r="45" spans="2:10" ht="15">
      <c r="B45" s="128"/>
      <c r="C45" s="111" t="s">
        <v>199</v>
      </c>
      <c r="D45" s="112" t="s">
        <v>84</v>
      </c>
      <c r="E45" s="111" t="s">
        <v>85</v>
      </c>
      <c r="F45" s="111">
        <v>0.5</v>
      </c>
      <c r="G45" s="30"/>
      <c r="H45" s="131">
        <f t="shared" si="3"/>
        <v>0</v>
      </c>
      <c r="I45" s="141"/>
      <c r="J45" s="136"/>
    </row>
    <row r="46" spans="2:10" ht="14.5" thickBot="1">
      <c r="B46" s="31" t="s">
        <v>30</v>
      </c>
      <c r="C46" s="32"/>
      <c r="D46" s="32"/>
      <c r="E46" s="32"/>
      <c r="F46" s="32"/>
      <c r="G46" s="32"/>
      <c r="H46" s="33">
        <f>MIN(3,(SUM(H42:H45)))</f>
        <v>0</v>
      </c>
      <c r="I46" s="33">
        <f>H46</f>
        <v>0</v>
      </c>
      <c r="J46" s="34"/>
    </row>
    <row r="47" spans="2:10" ht="14.5" thickBot="1">
      <c r="B47" s="18"/>
      <c r="C47" s="17"/>
      <c r="D47" s="18"/>
      <c r="E47" s="19"/>
      <c r="F47" s="35"/>
      <c r="G47" s="18"/>
      <c r="H47" s="16"/>
      <c r="I47" s="36"/>
      <c r="J47" s="15"/>
    </row>
    <row r="48" spans="2:10" ht="16.5" thickBot="1" thickTop="1">
      <c r="B48" s="15"/>
      <c r="C48" s="17"/>
      <c r="D48" s="92" t="s">
        <v>92</v>
      </c>
      <c r="E48" s="92"/>
      <c r="F48" s="93"/>
      <c r="G48" s="38"/>
      <c r="H48" s="39">
        <f>SUM(H13+H29+H33+H40+H46)</f>
        <v>0</v>
      </c>
      <c r="I48" s="40">
        <f>SUM(I13+I29+I33+I40+I46)</f>
        <v>0</v>
      </c>
      <c r="J48" s="41"/>
    </row>
    <row r="49" ht="14.5" thickTop="1"/>
    <row r="50" ht="16.5" customHeight="1"/>
  </sheetData>
  <sheetProtection password="CA0B" sheet="1" selectLockedCells="1"/>
  <protectedRanges>
    <protectedRange sqref="J11:J46" name="Intervalo9"/>
    <protectedRange sqref="G45" name="Intervalo4"/>
    <protectedRange sqref="G41:G43" name="Intervalo3"/>
    <protectedRange sqref="G15:G39" name="Intervalo2"/>
    <protectedRange sqref="G11:G13" name="Intervalo1"/>
  </protectedRanges>
  <mergeCells count="25">
    <mergeCell ref="B30:B32"/>
    <mergeCell ref="B41:B45"/>
    <mergeCell ref="B34:B39"/>
    <mergeCell ref="B11:B12"/>
    <mergeCell ref="E37:F37"/>
    <mergeCell ref="B14:B28"/>
    <mergeCell ref="D48:F48"/>
    <mergeCell ref="E14:F14"/>
    <mergeCell ref="E17:F17"/>
    <mergeCell ref="E20:F20"/>
    <mergeCell ref="E23:F23"/>
    <mergeCell ref="E30:F30"/>
    <mergeCell ref="E34:F34"/>
    <mergeCell ref="E41:F41"/>
    <mergeCell ref="E10:F10"/>
    <mergeCell ref="E26:F26"/>
    <mergeCell ref="F7:F8"/>
    <mergeCell ref="J7:J8"/>
    <mergeCell ref="G7:I7"/>
    <mergeCell ref="B3:C3"/>
    <mergeCell ref="B7:B8"/>
    <mergeCell ref="C7:C8"/>
    <mergeCell ref="D7:D8"/>
    <mergeCell ref="E7:E8"/>
    <mergeCell ref="B1:H1"/>
  </mergeCells>
  <printOptions/>
  <pageMargins left="0.7" right="0.7" top="0.75" bottom="0.75" header="0.3" footer="0.3"/>
  <pageSetup fitToHeight="1" fitToWidth="1" horizontalDpi="600" verticalDpi="600" orientation="landscape" paperSize="9" scale="28" r:id="rId2"/>
  <ignoredErrors>
    <ignoredError sqref="H17 H20 H23 H2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0"/>
  <sheetViews>
    <sheetView showGridLines="0" zoomScale="80" zoomScaleNormal="80" zoomScaleSheetLayoutView="90" workbookViewId="0" topLeftCell="A1">
      <selection activeCell="G10" sqref="G10"/>
    </sheetView>
  </sheetViews>
  <sheetFormatPr defaultColWidth="8.8515625" defaultRowHeight="15"/>
  <cols>
    <col min="1" max="1" width="24.421875" style="29" customWidth="1"/>
    <col min="2" max="2" width="32.421875" style="29" customWidth="1"/>
    <col min="3" max="3" width="9.421875" style="29" customWidth="1"/>
    <col min="4" max="4" width="62.140625" style="172" customWidth="1"/>
    <col min="5" max="5" width="21.57421875" style="29" customWidth="1"/>
    <col min="6" max="6" width="17.8515625" style="29" customWidth="1"/>
    <col min="7" max="7" width="36.421875" style="29" customWidth="1"/>
    <col min="8" max="8" width="24.421875" style="29" customWidth="1"/>
    <col min="9" max="9" width="24.7109375" style="29" customWidth="1"/>
    <col min="10" max="10" width="96.421875" style="29" customWidth="1"/>
    <col min="11" max="16384" width="8.8515625" style="29" customWidth="1"/>
  </cols>
  <sheetData>
    <row r="1" spans="2:6" s="14" customFormat="1" ht="37.5" customHeight="1">
      <c r="B1" s="85" t="str">
        <f>Identification!B1</f>
        <v>APPLICATION FORM FOR THE RECRUITMENT OF A ADJUNT TEACHER</v>
      </c>
      <c r="C1" s="85"/>
      <c r="D1" s="85"/>
      <c r="E1" s="85"/>
      <c r="F1" s="77"/>
    </row>
    <row r="2" spans="2:6" s="14" customFormat="1" ht="6.75" customHeight="1">
      <c r="B2" s="78"/>
      <c r="C2" s="77"/>
      <c r="D2" s="15"/>
      <c r="E2" s="77"/>
      <c r="F2" s="77"/>
    </row>
    <row r="3" spans="2:6" s="14" customFormat="1" ht="15.75" customHeight="1" thickBot="1">
      <c r="B3" s="79" t="s">
        <v>66</v>
      </c>
      <c r="C3" s="79"/>
      <c r="D3" s="97">
        <f>Identification!C7</f>
        <v>0</v>
      </c>
      <c r="E3" s="80"/>
      <c r="F3" s="77"/>
    </row>
    <row r="4" spans="2:6" s="14" customFormat="1" ht="12" customHeight="1">
      <c r="B4" s="15"/>
      <c r="C4" s="17"/>
      <c r="D4" s="18"/>
      <c r="E4" s="18"/>
      <c r="F4" s="77"/>
    </row>
    <row r="5" spans="2:6" s="14" customFormat="1" ht="18.75" customHeight="1">
      <c r="B5" s="20" t="s">
        <v>128</v>
      </c>
      <c r="C5" s="77"/>
      <c r="D5" s="15"/>
      <c r="E5" s="77"/>
      <c r="F5" s="77"/>
    </row>
    <row r="6" spans="2:5" s="14" customFormat="1" ht="18.75" customHeight="1" thickBot="1">
      <c r="B6" s="21"/>
      <c r="C6" s="22"/>
      <c r="D6" s="23"/>
      <c r="E6" s="23"/>
    </row>
    <row r="7" spans="2:10" s="14" customFormat="1" ht="18.75" customHeight="1">
      <c r="B7" s="147" t="s">
        <v>93</v>
      </c>
      <c r="C7" s="148" t="s">
        <v>1</v>
      </c>
      <c r="D7" s="148" t="s">
        <v>94</v>
      </c>
      <c r="E7" s="148" t="s">
        <v>95</v>
      </c>
      <c r="F7" s="149" t="s">
        <v>99</v>
      </c>
      <c r="G7" s="89" t="s">
        <v>96</v>
      </c>
      <c r="H7" s="90"/>
      <c r="I7" s="91"/>
      <c r="J7" s="42" t="s">
        <v>100</v>
      </c>
    </row>
    <row r="8" spans="2:10" s="14" customFormat="1" ht="18.75" customHeight="1">
      <c r="B8" s="150"/>
      <c r="C8" s="151"/>
      <c r="D8" s="151"/>
      <c r="E8" s="151"/>
      <c r="F8" s="152"/>
      <c r="G8" s="24" t="s">
        <v>97</v>
      </c>
      <c r="H8" s="24" t="s">
        <v>98</v>
      </c>
      <c r="I8" s="43" t="s">
        <v>101</v>
      </c>
      <c r="J8" s="44"/>
    </row>
    <row r="9" spans="2:10" s="14" customFormat="1" ht="18.75" customHeight="1">
      <c r="B9" s="105" t="s">
        <v>2</v>
      </c>
      <c r="C9" s="106" t="s">
        <v>3</v>
      </c>
      <c r="D9" s="106" t="s">
        <v>4</v>
      </c>
      <c r="E9" s="106" t="s">
        <v>5</v>
      </c>
      <c r="F9" s="106" t="s">
        <v>6</v>
      </c>
      <c r="G9" s="24" t="s">
        <v>7</v>
      </c>
      <c r="H9" s="24" t="s">
        <v>8</v>
      </c>
      <c r="I9" s="27" t="s">
        <v>9</v>
      </c>
      <c r="J9" s="45" t="s">
        <v>10</v>
      </c>
    </row>
    <row r="10" spans="2:10" ht="15" customHeight="1">
      <c r="B10" s="110" t="s">
        <v>129</v>
      </c>
      <c r="C10" s="153"/>
      <c r="D10" s="112"/>
      <c r="E10" s="154" t="s">
        <v>141</v>
      </c>
      <c r="F10" s="155"/>
      <c r="G10" s="46"/>
      <c r="H10" s="164"/>
      <c r="I10" s="166"/>
      <c r="J10" s="167"/>
    </row>
    <row r="11" spans="2:10" ht="25">
      <c r="B11" s="128"/>
      <c r="C11" s="153" t="s">
        <v>32</v>
      </c>
      <c r="D11" s="112" t="s">
        <v>176</v>
      </c>
      <c r="E11" s="153" t="s">
        <v>140</v>
      </c>
      <c r="F11" s="153">
        <v>1</v>
      </c>
      <c r="G11" s="46"/>
      <c r="H11" s="164">
        <f>(F11*G11)</f>
        <v>0</v>
      </c>
      <c r="I11" s="166"/>
      <c r="J11" s="167"/>
    </row>
    <row r="12" spans="2:10" ht="15">
      <c r="B12" s="156" t="s">
        <v>30</v>
      </c>
      <c r="C12" s="157"/>
      <c r="D12" s="171"/>
      <c r="E12" s="157"/>
      <c r="F12" s="157"/>
      <c r="G12" s="162"/>
      <c r="H12" s="165">
        <f>MIN(25,(SUM(H11)))</f>
        <v>0</v>
      </c>
      <c r="I12" s="168">
        <f>H12</f>
        <v>0</v>
      </c>
      <c r="J12" s="169"/>
    </row>
    <row r="13" spans="2:10" ht="15" customHeight="1">
      <c r="B13" s="110" t="s">
        <v>130</v>
      </c>
      <c r="C13" s="159"/>
      <c r="D13" s="119"/>
      <c r="E13" s="154" t="s">
        <v>142</v>
      </c>
      <c r="F13" s="155"/>
      <c r="G13" s="46"/>
      <c r="H13" s="164"/>
      <c r="I13" s="166"/>
      <c r="J13" s="167"/>
    </row>
    <row r="14" spans="2:10" ht="15" customHeight="1">
      <c r="B14" s="113"/>
      <c r="C14" s="153" t="s">
        <v>33</v>
      </c>
      <c r="D14" s="112" t="s">
        <v>134</v>
      </c>
      <c r="E14" s="153" t="s">
        <v>143</v>
      </c>
      <c r="F14" s="153">
        <v>0.5</v>
      </c>
      <c r="G14" s="46"/>
      <c r="H14" s="164">
        <f>F14*G14</f>
        <v>0</v>
      </c>
      <c r="I14" s="166"/>
      <c r="J14" s="167"/>
    </row>
    <row r="15" spans="2:10" ht="15" customHeight="1">
      <c r="B15" s="128"/>
      <c r="C15" s="153" t="s">
        <v>34</v>
      </c>
      <c r="D15" s="112" t="s">
        <v>167</v>
      </c>
      <c r="E15" s="153" t="s">
        <v>143</v>
      </c>
      <c r="F15" s="153">
        <v>1.5</v>
      </c>
      <c r="G15" s="46"/>
      <c r="H15" s="164">
        <f>F15*G15</f>
        <v>0</v>
      </c>
      <c r="I15" s="166"/>
      <c r="J15" s="167"/>
    </row>
    <row r="16" spans="2:10" ht="15" customHeight="1">
      <c r="B16" s="156" t="s">
        <v>30</v>
      </c>
      <c r="C16" s="157"/>
      <c r="D16" s="116"/>
      <c r="E16" s="157"/>
      <c r="F16" s="157"/>
      <c r="G16" s="162"/>
      <c r="H16" s="165">
        <f>MIN(40,(SUM(H14:H15)))</f>
        <v>0</v>
      </c>
      <c r="I16" s="168">
        <f>H16</f>
        <v>0</v>
      </c>
      <c r="J16" s="169"/>
    </row>
    <row r="17" spans="2:10" ht="15" customHeight="1">
      <c r="B17" s="110" t="s">
        <v>131</v>
      </c>
      <c r="C17" s="159"/>
      <c r="D17" s="119"/>
      <c r="E17" s="154" t="s">
        <v>144</v>
      </c>
      <c r="F17" s="155"/>
      <c r="G17" s="46"/>
      <c r="H17" s="164"/>
      <c r="I17" s="166"/>
      <c r="J17" s="167"/>
    </row>
    <row r="18" spans="2:10" ht="25">
      <c r="B18" s="113"/>
      <c r="C18" s="153" t="s">
        <v>35</v>
      </c>
      <c r="D18" s="112" t="s">
        <v>194</v>
      </c>
      <c r="E18" s="153" t="s">
        <v>143</v>
      </c>
      <c r="F18" s="153">
        <v>0.5</v>
      </c>
      <c r="G18" s="46"/>
      <c r="H18" s="164">
        <f>F18*G18</f>
        <v>0</v>
      </c>
      <c r="I18" s="166"/>
      <c r="J18" s="167"/>
    </row>
    <row r="19" spans="2:10" ht="15" customHeight="1">
      <c r="B19" s="113"/>
      <c r="C19" s="153" t="s">
        <v>36</v>
      </c>
      <c r="D19" s="112" t="s">
        <v>195</v>
      </c>
      <c r="E19" s="153" t="s">
        <v>143</v>
      </c>
      <c r="F19" s="153">
        <v>0.3</v>
      </c>
      <c r="G19" s="46"/>
      <c r="H19" s="164">
        <f aca="true" t="shared" si="0" ref="H19:H20">F19*G19</f>
        <v>0</v>
      </c>
      <c r="I19" s="166"/>
      <c r="J19" s="167"/>
    </row>
    <row r="20" spans="2:10" ht="25">
      <c r="B20" s="128"/>
      <c r="C20" s="153" t="s">
        <v>37</v>
      </c>
      <c r="D20" s="112" t="s">
        <v>196</v>
      </c>
      <c r="E20" s="153" t="s">
        <v>143</v>
      </c>
      <c r="F20" s="153">
        <v>0.5</v>
      </c>
      <c r="G20" s="46"/>
      <c r="H20" s="164">
        <f t="shared" si="0"/>
        <v>0</v>
      </c>
      <c r="I20" s="166"/>
      <c r="J20" s="167"/>
    </row>
    <row r="21" spans="2:10" ht="15">
      <c r="B21" s="156" t="s">
        <v>30</v>
      </c>
      <c r="C21" s="160"/>
      <c r="D21" s="116"/>
      <c r="E21" s="160"/>
      <c r="F21" s="160"/>
      <c r="G21" s="163"/>
      <c r="H21" s="165">
        <f>MIN(15,(SUM(H18:H20)))</f>
        <v>0</v>
      </c>
      <c r="I21" s="168">
        <f>H21</f>
        <v>0</v>
      </c>
      <c r="J21" s="170"/>
    </row>
    <row r="22" spans="2:10" ht="15">
      <c r="B22" s="110" t="s">
        <v>169</v>
      </c>
      <c r="C22" s="159"/>
      <c r="D22" s="119"/>
      <c r="E22" s="154" t="s">
        <v>112</v>
      </c>
      <c r="F22" s="155"/>
      <c r="G22" s="46"/>
      <c r="H22" s="164"/>
      <c r="I22" s="166"/>
      <c r="J22" s="167"/>
    </row>
    <row r="23" spans="2:10" ht="15">
      <c r="B23" s="113"/>
      <c r="C23" s="153" t="s">
        <v>38</v>
      </c>
      <c r="D23" s="112" t="s">
        <v>170</v>
      </c>
      <c r="E23" s="153" t="s">
        <v>145</v>
      </c>
      <c r="F23" s="153">
        <v>0.3</v>
      </c>
      <c r="G23" s="46"/>
      <c r="H23" s="164">
        <f>F23*G23</f>
        <v>0</v>
      </c>
      <c r="I23" s="166"/>
      <c r="J23" s="167"/>
    </row>
    <row r="24" spans="2:10" ht="25">
      <c r="B24" s="113"/>
      <c r="C24" s="153" t="s">
        <v>40</v>
      </c>
      <c r="D24" s="112" t="s">
        <v>171</v>
      </c>
      <c r="E24" s="153" t="s">
        <v>39</v>
      </c>
      <c r="F24" s="153">
        <v>0.4</v>
      </c>
      <c r="G24" s="46"/>
      <c r="H24" s="164">
        <f aca="true" t="shared" si="1" ref="H24:H27">F24*G24</f>
        <v>0</v>
      </c>
      <c r="I24" s="166"/>
      <c r="J24" s="167"/>
    </row>
    <row r="25" spans="2:10" ht="16.5" customHeight="1">
      <c r="B25" s="113"/>
      <c r="C25" s="153" t="s">
        <v>41</v>
      </c>
      <c r="D25" s="112" t="s">
        <v>172</v>
      </c>
      <c r="E25" s="153" t="s">
        <v>145</v>
      </c>
      <c r="F25" s="153">
        <v>0.4</v>
      </c>
      <c r="G25" s="46"/>
      <c r="H25" s="164">
        <f t="shared" si="1"/>
        <v>0</v>
      </c>
      <c r="I25" s="166"/>
      <c r="J25" s="167"/>
    </row>
    <row r="26" spans="2:10" ht="37.5">
      <c r="B26" s="113"/>
      <c r="C26" s="153" t="s">
        <v>42</v>
      </c>
      <c r="D26" s="112" t="s">
        <v>173</v>
      </c>
      <c r="E26" s="153" t="s">
        <v>145</v>
      </c>
      <c r="F26" s="153">
        <v>0.3</v>
      </c>
      <c r="G26" s="46"/>
      <c r="H26" s="164">
        <f t="shared" si="1"/>
        <v>0</v>
      </c>
      <c r="I26" s="166"/>
      <c r="J26" s="167"/>
    </row>
    <row r="27" spans="2:10" ht="25">
      <c r="B27" s="128"/>
      <c r="C27" s="153" t="s">
        <v>43</v>
      </c>
      <c r="D27" s="112" t="s">
        <v>174</v>
      </c>
      <c r="E27" s="153" t="s">
        <v>175</v>
      </c>
      <c r="F27" s="153">
        <v>3</v>
      </c>
      <c r="G27" s="46"/>
      <c r="H27" s="164">
        <f t="shared" si="1"/>
        <v>0</v>
      </c>
      <c r="I27" s="166"/>
      <c r="J27" s="167"/>
    </row>
    <row r="28" spans="2:10" ht="15">
      <c r="B28" s="156" t="s">
        <v>30</v>
      </c>
      <c r="C28" s="157"/>
      <c r="D28" s="116"/>
      <c r="E28" s="157"/>
      <c r="F28" s="157"/>
      <c r="G28" s="162"/>
      <c r="H28" s="165">
        <f>MIN(5,(SUM(H23:H27)))</f>
        <v>0</v>
      </c>
      <c r="I28" s="168">
        <f>H28</f>
        <v>0</v>
      </c>
      <c r="J28" s="169"/>
    </row>
    <row r="29" spans="2:10" ht="15" customHeight="1">
      <c r="B29" s="110" t="s">
        <v>132</v>
      </c>
      <c r="C29" s="130"/>
      <c r="D29" s="119"/>
      <c r="E29" s="121" t="s">
        <v>113</v>
      </c>
      <c r="F29" s="122"/>
      <c r="G29" s="46"/>
      <c r="H29" s="164"/>
      <c r="I29" s="166"/>
      <c r="J29" s="167"/>
    </row>
    <row r="30" spans="2:10" ht="25">
      <c r="B30" s="113"/>
      <c r="C30" s="111" t="s">
        <v>44</v>
      </c>
      <c r="D30" s="112" t="s">
        <v>135</v>
      </c>
      <c r="E30" s="111" t="s">
        <v>146</v>
      </c>
      <c r="F30" s="111">
        <v>3</v>
      </c>
      <c r="G30" s="46"/>
      <c r="H30" s="164">
        <f>F30*G30</f>
        <v>0</v>
      </c>
      <c r="I30" s="166"/>
      <c r="J30" s="167"/>
    </row>
    <row r="31" spans="2:10" ht="25">
      <c r="B31" s="128"/>
      <c r="C31" s="111" t="s">
        <v>55</v>
      </c>
      <c r="D31" s="112" t="s">
        <v>186</v>
      </c>
      <c r="E31" s="111" t="s">
        <v>187</v>
      </c>
      <c r="F31" s="111">
        <v>1</v>
      </c>
      <c r="G31" s="46"/>
      <c r="H31" s="164">
        <f>F31*G31</f>
        <v>0</v>
      </c>
      <c r="I31" s="166"/>
      <c r="J31" s="167"/>
    </row>
    <row r="32" spans="2:10" ht="15">
      <c r="B32" s="161" t="s">
        <v>30</v>
      </c>
      <c r="C32" s="129"/>
      <c r="D32" s="116"/>
      <c r="E32" s="129"/>
      <c r="F32" s="129"/>
      <c r="G32" s="162"/>
      <c r="H32" s="165">
        <f>MIN(10,(SUM(H30:H31)))</f>
        <v>0</v>
      </c>
      <c r="I32" s="168">
        <f>H32</f>
        <v>0</v>
      </c>
      <c r="J32" s="169"/>
    </row>
    <row r="33" spans="2:10" ht="15" customHeight="1">
      <c r="B33" s="110" t="s">
        <v>133</v>
      </c>
      <c r="C33" s="130"/>
      <c r="D33" s="119"/>
      <c r="E33" s="121" t="s">
        <v>112</v>
      </c>
      <c r="F33" s="122"/>
      <c r="G33" s="46"/>
      <c r="H33" s="164"/>
      <c r="I33" s="166"/>
      <c r="J33" s="167"/>
    </row>
    <row r="34" spans="2:10" ht="15">
      <c r="B34" s="113"/>
      <c r="C34" s="111" t="s">
        <v>56</v>
      </c>
      <c r="D34" s="112" t="s">
        <v>136</v>
      </c>
      <c r="E34" s="111" t="s">
        <v>147</v>
      </c>
      <c r="F34" s="111">
        <v>1.75</v>
      </c>
      <c r="G34" s="46"/>
      <c r="H34" s="164">
        <f>F34*G34</f>
        <v>0</v>
      </c>
      <c r="I34" s="166"/>
      <c r="J34" s="167"/>
    </row>
    <row r="35" spans="2:10" ht="15">
      <c r="B35" s="113"/>
      <c r="C35" s="111" t="s">
        <v>57</v>
      </c>
      <c r="D35" s="112" t="s">
        <v>137</v>
      </c>
      <c r="E35" s="111" t="s">
        <v>147</v>
      </c>
      <c r="F35" s="111">
        <v>0.5</v>
      </c>
      <c r="G35" s="46"/>
      <c r="H35" s="164">
        <f aca="true" t="shared" si="2" ref="H35:H37">F35*G35</f>
        <v>0</v>
      </c>
      <c r="I35" s="166"/>
      <c r="J35" s="167"/>
    </row>
    <row r="36" spans="2:10" ht="15">
      <c r="B36" s="113"/>
      <c r="C36" s="111" t="s">
        <v>58</v>
      </c>
      <c r="D36" s="112" t="s">
        <v>138</v>
      </c>
      <c r="E36" s="111" t="s">
        <v>147</v>
      </c>
      <c r="F36" s="111">
        <v>0.25</v>
      </c>
      <c r="G36" s="46"/>
      <c r="H36" s="164">
        <f t="shared" si="2"/>
        <v>0</v>
      </c>
      <c r="I36" s="166"/>
      <c r="J36" s="167"/>
    </row>
    <row r="37" spans="2:10" ht="15">
      <c r="B37" s="128"/>
      <c r="C37" s="111" t="s">
        <v>59</v>
      </c>
      <c r="D37" s="112" t="s">
        <v>139</v>
      </c>
      <c r="E37" s="111" t="s">
        <v>147</v>
      </c>
      <c r="F37" s="111">
        <v>1.5</v>
      </c>
      <c r="G37" s="46"/>
      <c r="H37" s="164">
        <f t="shared" si="2"/>
        <v>0</v>
      </c>
      <c r="I37" s="166"/>
      <c r="J37" s="167"/>
    </row>
    <row r="38" spans="2:10" ht="14.5" thickBot="1">
      <c r="B38" s="31" t="s">
        <v>30</v>
      </c>
      <c r="C38" s="48"/>
      <c r="D38" s="49"/>
      <c r="E38" s="48"/>
      <c r="F38" s="48"/>
      <c r="G38" s="50"/>
      <c r="H38" s="47">
        <f>MIN(5,(SUM(H34:H37)))</f>
        <v>0</v>
      </c>
      <c r="I38" s="47">
        <f>H38</f>
        <v>0</v>
      </c>
      <c r="J38" s="51"/>
    </row>
    <row r="39" ht="14.5" thickBot="1"/>
    <row r="40" spans="7:23" ht="31.5" thickBot="1">
      <c r="G40" s="37" t="s">
        <v>148</v>
      </c>
      <c r="H40" s="52">
        <f>SUM(H12,H16,H21,H28,H32,H38)</f>
        <v>0</v>
      </c>
      <c r="I40" s="53">
        <f>SUM(I12,I16,I21,I28,I32,I38)</f>
        <v>0</v>
      </c>
      <c r="W40" s="25"/>
    </row>
  </sheetData>
  <sheetProtection password="CA0B" sheet="1" selectLockedCells="1"/>
  <mergeCells count="19">
    <mergeCell ref="B1:E1"/>
    <mergeCell ref="F7:F8"/>
    <mergeCell ref="B29:B31"/>
    <mergeCell ref="B7:B8"/>
    <mergeCell ref="C7:C8"/>
    <mergeCell ref="D7:D8"/>
    <mergeCell ref="E7:E8"/>
    <mergeCell ref="B33:B37"/>
    <mergeCell ref="G7:I7"/>
    <mergeCell ref="E33:F33"/>
    <mergeCell ref="E29:F29"/>
    <mergeCell ref="E10:F10"/>
    <mergeCell ref="E13:F13"/>
    <mergeCell ref="E17:F17"/>
    <mergeCell ref="E22:F22"/>
    <mergeCell ref="B10:B11"/>
    <mergeCell ref="B13:B15"/>
    <mergeCell ref="B17:B20"/>
    <mergeCell ref="B22:B27"/>
  </mergeCells>
  <printOptions/>
  <pageMargins left="0.7" right="0.7" top="0.75" bottom="0.75" header="0.3" footer="0.3"/>
  <pageSetup fitToHeight="1" fitToWidth="1" horizontalDpi="600" verticalDpi="600" orientation="landscape" paperSize="9" scale="2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4"/>
  <sheetViews>
    <sheetView showGridLines="0" zoomScale="80" zoomScaleNormal="80" workbookViewId="0" topLeftCell="A1">
      <selection activeCell="G10" sqref="G10"/>
    </sheetView>
  </sheetViews>
  <sheetFormatPr defaultColWidth="8.8515625" defaultRowHeight="15"/>
  <cols>
    <col min="1" max="1" width="18.421875" style="185" customWidth="1"/>
    <col min="2" max="2" width="36.57421875" style="185" customWidth="1"/>
    <col min="3" max="3" width="4.421875" style="185" bestFit="1" customWidth="1"/>
    <col min="4" max="4" width="58.00390625" style="185" customWidth="1"/>
    <col min="5" max="5" width="14.8515625" style="185" customWidth="1"/>
    <col min="6" max="6" width="9.421875" style="185" customWidth="1"/>
    <col min="7" max="7" width="16.421875" style="185" customWidth="1"/>
    <col min="8" max="9" width="24.421875" style="185" customWidth="1"/>
    <col min="10" max="10" width="77.421875" style="185" customWidth="1"/>
    <col min="11" max="16384" width="8.8515625" style="185" customWidth="1"/>
  </cols>
  <sheetData>
    <row r="1" spans="2:9" s="174" customFormat="1" ht="37.5" customHeight="1">
      <c r="B1" s="173" t="str">
        <f>Identification!B1</f>
        <v>APPLICATION FORM FOR THE RECRUITMENT OF A ADJUNT TEACHER</v>
      </c>
      <c r="C1" s="173"/>
      <c r="D1" s="173"/>
      <c r="E1" s="173"/>
      <c r="F1" s="173"/>
      <c r="G1" s="173"/>
      <c r="H1" s="173"/>
      <c r="I1" s="173"/>
    </row>
    <row r="2" spans="2:11" s="174" customFormat="1" ht="6.75" customHeight="1">
      <c r="B2" s="175"/>
      <c r="K2" s="175"/>
    </row>
    <row r="3" spans="2:11" s="174" customFormat="1" ht="15.75" customHeight="1" thickBot="1">
      <c r="B3" s="195" t="s">
        <v>66</v>
      </c>
      <c r="C3" s="179"/>
      <c r="D3" s="193">
        <f>Identification!C7</f>
        <v>0</v>
      </c>
      <c r="E3" s="194"/>
      <c r="F3" s="194"/>
      <c r="G3" s="194"/>
      <c r="H3" s="194"/>
      <c r="I3" s="194"/>
      <c r="K3" s="175"/>
    </row>
    <row r="4" spans="2:11" s="174" customFormat="1" ht="12" customHeight="1">
      <c r="B4" s="175"/>
      <c r="C4" s="176"/>
      <c r="D4" s="177"/>
      <c r="E4" s="177"/>
      <c r="F4" s="177"/>
      <c r="G4" s="178"/>
      <c r="H4" s="175"/>
      <c r="I4" s="175"/>
      <c r="K4" s="175"/>
    </row>
    <row r="5" spans="2:11" s="174" customFormat="1" ht="18.75" customHeight="1">
      <c r="B5" s="179" t="s">
        <v>149</v>
      </c>
      <c r="F5" s="180"/>
      <c r="G5" s="181"/>
      <c r="H5" s="182"/>
      <c r="I5" s="183"/>
      <c r="K5" s="175"/>
    </row>
    <row r="6" spans="2:7" s="174" customFormat="1" ht="18.75" customHeight="1" thickBot="1">
      <c r="B6" s="180"/>
      <c r="C6" s="181"/>
      <c r="D6" s="182"/>
      <c r="E6" s="182"/>
      <c r="G6" s="175"/>
    </row>
    <row r="7" spans="2:10" s="174" customFormat="1" ht="18.75" customHeight="1">
      <c r="B7" s="198" t="s">
        <v>93</v>
      </c>
      <c r="C7" s="199" t="s">
        <v>1</v>
      </c>
      <c r="D7" s="199" t="s">
        <v>201</v>
      </c>
      <c r="E7" s="199" t="s">
        <v>95</v>
      </c>
      <c r="F7" s="199" t="s">
        <v>99</v>
      </c>
      <c r="G7" s="94" t="s">
        <v>96</v>
      </c>
      <c r="H7" s="94"/>
      <c r="I7" s="94"/>
      <c r="J7" s="196" t="s">
        <v>100</v>
      </c>
    </row>
    <row r="8" spans="2:10" s="174" customFormat="1" ht="36" customHeight="1">
      <c r="B8" s="200"/>
      <c r="C8" s="201"/>
      <c r="D8" s="201"/>
      <c r="E8" s="201"/>
      <c r="F8" s="201"/>
      <c r="G8" s="54" t="s">
        <v>97</v>
      </c>
      <c r="H8" s="54" t="s">
        <v>98</v>
      </c>
      <c r="I8" s="43" t="s">
        <v>101</v>
      </c>
      <c r="J8" s="197"/>
    </row>
    <row r="9" spans="2:10" s="174" customFormat="1" ht="18.75" customHeight="1">
      <c r="B9" s="202" t="s">
        <v>2</v>
      </c>
      <c r="C9" s="203" t="s">
        <v>3</v>
      </c>
      <c r="D9" s="203" t="s">
        <v>4</v>
      </c>
      <c r="E9" s="204" t="s">
        <v>5</v>
      </c>
      <c r="F9" s="203" t="s">
        <v>6</v>
      </c>
      <c r="G9" s="54" t="s">
        <v>7</v>
      </c>
      <c r="H9" s="210" t="s">
        <v>8</v>
      </c>
      <c r="I9" s="184" t="s">
        <v>9</v>
      </c>
      <c r="J9" s="55" t="s">
        <v>10</v>
      </c>
    </row>
    <row r="10" spans="2:10" ht="15" customHeight="1">
      <c r="B10" s="110" t="s">
        <v>181</v>
      </c>
      <c r="C10" s="119"/>
      <c r="D10" s="119"/>
      <c r="E10" s="121" t="s">
        <v>155</v>
      </c>
      <c r="F10" s="122"/>
      <c r="G10" s="56"/>
      <c r="H10" s="211"/>
      <c r="I10" s="217"/>
      <c r="J10" s="218"/>
    </row>
    <row r="11" spans="2:10" ht="19.5" customHeight="1">
      <c r="B11" s="113"/>
      <c r="C11" s="111" t="s">
        <v>45</v>
      </c>
      <c r="D11" s="112" t="s">
        <v>177</v>
      </c>
      <c r="E11" s="111" t="s">
        <v>156</v>
      </c>
      <c r="F11" s="111">
        <v>10</v>
      </c>
      <c r="G11" s="56"/>
      <c r="H11" s="211">
        <f>F11*G11</f>
        <v>0</v>
      </c>
      <c r="I11" s="217"/>
      <c r="J11" s="218"/>
    </row>
    <row r="12" spans="2:10" ht="25">
      <c r="B12" s="113"/>
      <c r="C12" s="111" t="s">
        <v>46</v>
      </c>
      <c r="D12" s="112" t="s">
        <v>188</v>
      </c>
      <c r="E12" s="111" t="s">
        <v>156</v>
      </c>
      <c r="F12" s="111">
        <v>5</v>
      </c>
      <c r="G12" s="56"/>
      <c r="H12" s="211">
        <f aca="true" t="shared" si="0" ref="H12:H19">F12*G12</f>
        <v>0</v>
      </c>
      <c r="I12" s="217"/>
      <c r="J12" s="218"/>
    </row>
    <row r="13" spans="2:10" ht="25">
      <c r="B13" s="113"/>
      <c r="C13" s="111" t="s">
        <v>47</v>
      </c>
      <c r="D13" s="112" t="s">
        <v>189</v>
      </c>
      <c r="E13" s="111" t="s">
        <v>156</v>
      </c>
      <c r="F13" s="111">
        <v>3</v>
      </c>
      <c r="G13" s="56"/>
      <c r="H13" s="211">
        <f t="shared" si="0"/>
        <v>0</v>
      </c>
      <c r="I13" s="217"/>
      <c r="J13" s="218"/>
    </row>
    <row r="14" spans="2:10" ht="15">
      <c r="B14" s="113"/>
      <c r="C14" s="111" t="s">
        <v>48</v>
      </c>
      <c r="D14" s="112" t="s">
        <v>178</v>
      </c>
      <c r="E14" s="111" t="s">
        <v>156</v>
      </c>
      <c r="F14" s="111">
        <v>5</v>
      </c>
      <c r="G14" s="56"/>
      <c r="H14" s="211">
        <f t="shared" si="0"/>
        <v>0</v>
      </c>
      <c r="I14" s="217"/>
      <c r="J14" s="218"/>
    </row>
    <row r="15" spans="2:10" ht="15">
      <c r="B15" s="113"/>
      <c r="C15" s="111" t="s">
        <v>31</v>
      </c>
      <c r="D15" s="112" t="s">
        <v>152</v>
      </c>
      <c r="E15" s="111" t="s">
        <v>156</v>
      </c>
      <c r="F15" s="111">
        <v>4</v>
      </c>
      <c r="G15" s="56"/>
      <c r="H15" s="211">
        <f t="shared" si="0"/>
        <v>0</v>
      </c>
      <c r="I15" s="217"/>
      <c r="J15" s="218"/>
    </row>
    <row r="16" spans="2:10" ht="15">
      <c r="B16" s="113"/>
      <c r="C16" s="111" t="s">
        <v>49</v>
      </c>
      <c r="D16" s="112" t="s">
        <v>151</v>
      </c>
      <c r="E16" s="111" t="s">
        <v>156</v>
      </c>
      <c r="F16" s="111">
        <v>5</v>
      </c>
      <c r="G16" s="56"/>
      <c r="H16" s="211">
        <f t="shared" si="0"/>
        <v>0</v>
      </c>
      <c r="I16" s="217"/>
      <c r="J16" s="218"/>
    </row>
    <row r="17" spans="2:10" ht="15">
      <c r="B17" s="113"/>
      <c r="C17" s="111" t="s">
        <v>50</v>
      </c>
      <c r="D17" s="112" t="s">
        <v>179</v>
      </c>
      <c r="E17" s="111" t="s">
        <v>156</v>
      </c>
      <c r="F17" s="111">
        <v>2</v>
      </c>
      <c r="G17" s="56"/>
      <c r="H17" s="211">
        <f t="shared" si="0"/>
        <v>0</v>
      </c>
      <c r="I17" s="217"/>
      <c r="J17" s="218"/>
    </row>
    <row r="18" spans="2:10" ht="25">
      <c r="B18" s="113"/>
      <c r="C18" s="111" t="s">
        <v>51</v>
      </c>
      <c r="D18" s="112" t="s">
        <v>190</v>
      </c>
      <c r="E18" s="111" t="s">
        <v>156</v>
      </c>
      <c r="F18" s="111">
        <v>1</v>
      </c>
      <c r="G18" s="56"/>
      <c r="H18" s="211">
        <f t="shared" si="0"/>
        <v>0</v>
      </c>
      <c r="I18" s="217"/>
      <c r="J18" s="218"/>
    </row>
    <row r="19" spans="2:10" ht="13">
      <c r="B19" s="128"/>
      <c r="C19" s="111" t="s">
        <v>52</v>
      </c>
      <c r="D19" s="112" t="s">
        <v>180</v>
      </c>
      <c r="E19" s="111" t="s">
        <v>156</v>
      </c>
      <c r="F19" s="111">
        <v>2</v>
      </c>
      <c r="G19" s="56"/>
      <c r="H19" s="211">
        <f t="shared" si="0"/>
        <v>0</v>
      </c>
      <c r="I19" s="219"/>
      <c r="J19" s="220"/>
    </row>
    <row r="20" spans="2:10" ht="13">
      <c r="B20" s="114" t="s">
        <v>30</v>
      </c>
      <c r="C20" s="205"/>
      <c r="D20" s="158"/>
      <c r="E20" s="158"/>
      <c r="F20" s="158"/>
      <c r="G20" s="215"/>
      <c r="H20" s="212">
        <f>MIN(40,(SUM(H11:H19)))</f>
        <v>0</v>
      </c>
      <c r="I20" s="221">
        <f>H20</f>
        <v>0</v>
      </c>
      <c r="J20" s="222"/>
    </row>
    <row r="21" spans="2:10" ht="13">
      <c r="B21" s="206" t="s">
        <v>150</v>
      </c>
      <c r="C21" s="130"/>
      <c r="D21" s="119"/>
      <c r="E21" s="121" t="s">
        <v>157</v>
      </c>
      <c r="F21" s="122"/>
      <c r="G21" s="216"/>
      <c r="H21" s="211"/>
      <c r="I21" s="217"/>
      <c r="J21" s="218"/>
    </row>
    <row r="22" spans="2:10" ht="13">
      <c r="B22" s="207"/>
      <c r="C22" s="111" t="s">
        <v>53</v>
      </c>
      <c r="D22" s="112" t="s">
        <v>154</v>
      </c>
      <c r="E22" s="111" t="s">
        <v>158</v>
      </c>
      <c r="F22" s="111">
        <v>10</v>
      </c>
      <c r="G22" s="186"/>
      <c r="H22" s="213">
        <f>F22*G22</f>
        <v>0</v>
      </c>
      <c r="I22" s="223"/>
      <c r="J22" s="224"/>
    </row>
    <row r="23" spans="2:10" ht="13.5" thickBot="1">
      <c r="B23" s="208" t="s">
        <v>30</v>
      </c>
      <c r="C23" s="209"/>
      <c r="D23" s="209"/>
      <c r="E23" s="209"/>
      <c r="F23" s="209"/>
      <c r="G23" s="57"/>
      <c r="H23" s="212">
        <f>MIN(60,(SUM(H22)))</f>
        <v>0</v>
      </c>
      <c r="I23" s="187">
        <f>H23</f>
        <v>0</v>
      </c>
      <c r="J23" s="58"/>
    </row>
    <row r="24" spans="3:10" ht="13.5" thickBot="1">
      <c r="C24" s="188" t="s">
        <v>153</v>
      </c>
      <c r="D24" s="189"/>
      <c r="E24" s="189"/>
      <c r="F24" s="189"/>
      <c r="G24" s="190"/>
      <c r="H24" s="214">
        <f>SUM(H20,H23)</f>
        <v>0</v>
      </c>
      <c r="I24" s="191">
        <f>SUM(I20,I23)</f>
        <v>0</v>
      </c>
      <c r="J24" s="192"/>
    </row>
    <row r="25" ht="13" thickTop="1"/>
  </sheetData>
  <sheetProtection password="CA0B" sheet="1" selectLockedCells="1"/>
  <protectedRanges>
    <protectedRange sqref="G10:G19" name="Intervalo1"/>
    <protectedRange sqref="G20:G21" name="Intervalo2"/>
    <protectedRange sqref="J10:J22" name="Intervalo3"/>
  </protectedRanges>
  <mergeCells count="13">
    <mergeCell ref="B1:I1"/>
    <mergeCell ref="J7:J8"/>
    <mergeCell ref="B10:B19"/>
    <mergeCell ref="B21:B22"/>
    <mergeCell ref="E10:F10"/>
    <mergeCell ref="E21:F21"/>
    <mergeCell ref="C24:F24"/>
    <mergeCell ref="D7:D8"/>
    <mergeCell ref="E7:E8"/>
    <mergeCell ref="G7:I7"/>
    <mergeCell ref="B7:B8"/>
    <mergeCell ref="C7:C8"/>
    <mergeCell ref="F7:F8"/>
  </mergeCells>
  <printOptions/>
  <pageMargins left="0.7" right="0.7" top="0.75" bottom="0.75" header="0.3" footer="0.3"/>
  <pageSetup fitToHeight="1" fitToWidth="1" horizontalDpi="600" verticalDpi="600" orientation="landscape" paperSize="9" scale="34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"/>
  <sheetViews>
    <sheetView showGridLines="0" zoomScale="80" zoomScaleNormal="80" workbookViewId="0" topLeftCell="A1">
      <selection activeCell="E18" sqref="E18"/>
    </sheetView>
  </sheetViews>
  <sheetFormatPr defaultColWidth="15.140625" defaultRowHeight="15"/>
  <cols>
    <col min="1" max="1" width="17.140625" style="0" customWidth="1"/>
    <col min="2" max="2" width="8.00390625" style="0" customWidth="1"/>
    <col min="3" max="3" width="50.421875" style="0" customWidth="1"/>
    <col min="4" max="4" width="15.8515625" style="0" customWidth="1"/>
    <col min="5" max="5" width="19.140625" style="0" customWidth="1"/>
    <col min="6" max="6" width="19.00390625" style="0" customWidth="1"/>
    <col min="7" max="7" width="18.421875" style="0" customWidth="1"/>
    <col min="8" max="8" width="8.421875" style="0" customWidth="1"/>
    <col min="9" max="9" width="7.00390625" style="0" customWidth="1"/>
    <col min="10" max="26" width="10.00390625" style="0" customWidth="1"/>
  </cols>
  <sheetData>
    <row r="1" spans="2:26" ht="36.75" customHeight="1">
      <c r="B1" s="81" t="str">
        <f>Identification!B1</f>
        <v>APPLICATION FORM FOR THE RECRUITMENT OF A ADJUNT TEACHER</v>
      </c>
      <c r="C1" s="81"/>
      <c r="D1" s="81"/>
      <c r="E1" s="81"/>
      <c r="F1" s="81"/>
      <c r="G1" s="81"/>
      <c r="H1" s="81"/>
      <c r="I1" s="3"/>
      <c r="J1" s="3"/>
      <c r="K1" s="3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ht="15" customHeight="1">
      <c r="A2" s="59"/>
      <c r="B2" s="81"/>
      <c r="C2" s="82"/>
      <c r="D2" s="82"/>
      <c r="E2" s="82"/>
      <c r="F2" s="82"/>
      <c r="G2" s="82"/>
      <c r="H2" s="82"/>
      <c r="I2" s="82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3:9" ht="15.75" customHeight="1" thickBot="1">
      <c r="C3" s="60" t="s">
        <v>66</v>
      </c>
      <c r="D3" s="95">
        <f>Identification!C7</f>
        <v>0</v>
      </c>
      <c r="E3" s="96"/>
      <c r="F3" s="96"/>
      <c r="G3" s="96"/>
      <c r="H3" s="96"/>
      <c r="I3" s="61"/>
    </row>
    <row r="6" ht="15.75" customHeight="1" thickBot="1"/>
    <row r="7" spans="3:7" ht="37.5" customHeight="1" thickTop="1">
      <c r="C7" s="62"/>
      <c r="D7" s="63" t="s">
        <v>159</v>
      </c>
      <c r="E7" s="63" t="s">
        <v>101</v>
      </c>
      <c r="F7" s="64" t="s">
        <v>160</v>
      </c>
      <c r="G7" s="65" t="s">
        <v>161</v>
      </c>
    </row>
    <row r="8" spans="3:7" ht="24.75" customHeight="1">
      <c r="C8" s="66" t="s">
        <v>162</v>
      </c>
      <c r="D8" s="67">
        <f>'Scient. Comp.'!H48</f>
        <v>0</v>
      </c>
      <c r="E8" s="67">
        <f>'Scient. Comp.'!I48</f>
        <v>0</v>
      </c>
      <c r="F8" s="68">
        <v>0.45</v>
      </c>
      <c r="G8" s="69">
        <f>E8*F8</f>
        <v>0</v>
      </c>
    </row>
    <row r="9" spans="3:7" ht="24.75" customHeight="1">
      <c r="C9" s="66" t="s">
        <v>163</v>
      </c>
      <c r="D9" s="67">
        <f>'Pedag. Comp.'!H40</f>
        <v>0</v>
      </c>
      <c r="E9" s="67">
        <f>'Pedag. Comp.'!I40</f>
        <v>0</v>
      </c>
      <c r="F9" s="68">
        <v>0.45</v>
      </c>
      <c r="G9" s="69">
        <f>E9*F9</f>
        <v>0</v>
      </c>
    </row>
    <row r="10" spans="3:7" ht="24.75" customHeight="1" thickBot="1">
      <c r="C10" s="66" t="s">
        <v>164</v>
      </c>
      <c r="D10" s="67">
        <f>'Other Comp.'!H24</f>
        <v>0</v>
      </c>
      <c r="E10" s="67">
        <f>'Other Comp.'!I24</f>
        <v>0</v>
      </c>
      <c r="F10" s="68">
        <v>0.1</v>
      </c>
      <c r="G10" s="69">
        <f>E10*F10</f>
        <v>0</v>
      </c>
    </row>
    <row r="11" spans="3:7" ht="24.75" customHeight="1" thickBot="1">
      <c r="C11" s="70" t="s">
        <v>165</v>
      </c>
      <c r="D11" s="71">
        <f>D8+D9+D10</f>
        <v>0</v>
      </c>
      <c r="E11" s="72"/>
      <c r="F11" s="73"/>
      <c r="G11" s="74">
        <f>G8+G9+G10</f>
        <v>0</v>
      </c>
    </row>
    <row r="14" ht="15.5">
      <c r="C14" s="75"/>
    </row>
    <row r="15" ht="15">
      <c r="C15" s="76" t="s">
        <v>166</v>
      </c>
    </row>
    <row r="16" ht="15">
      <c r="C16" s="76" t="s">
        <v>191</v>
      </c>
    </row>
    <row r="17" ht="15">
      <c r="C17" s="76" t="s">
        <v>192</v>
      </c>
    </row>
    <row r="18" ht="15">
      <c r="C18" s="76" t="s">
        <v>193</v>
      </c>
    </row>
    <row r="23" ht="15">
      <c r="C23" s="76"/>
    </row>
  </sheetData>
  <sheetProtection password="CA0B" sheet="1" selectLockedCells="1"/>
  <mergeCells count="3">
    <mergeCell ref="B1:H1"/>
    <mergeCell ref="B2:I2"/>
    <mergeCell ref="D3:H3"/>
  </mergeCells>
  <printOptions/>
  <pageMargins left="0.7" right="0.7" top="0.75" bottom="0.75" header="0.3" footer="0.3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Maria Inês de Almeida</cp:lastModifiedBy>
  <dcterms:created xsi:type="dcterms:W3CDTF">2020-01-09T12:12:53Z</dcterms:created>
  <dcterms:modified xsi:type="dcterms:W3CDTF">2022-12-19T00:36:12Z</dcterms:modified>
  <cp:category/>
  <cp:version/>
  <cp:contentType/>
  <cp:contentStatus/>
</cp:coreProperties>
</file>