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tabRatio="500" activeTab="0"/>
  </bookViews>
  <sheets>
    <sheet name="Formulário" sheetId="2" r:id="rId1"/>
    <sheet name="Classificação Final" sheetId="3" r:id="rId2"/>
  </sheets>
  <definedNames/>
  <calcPr calcId="162913"/>
  <extLst/>
</workbook>
</file>

<file path=xl/sharedStrings.xml><?xml version="1.0" encoding="utf-8"?>
<sst xmlns="http://schemas.openxmlformats.org/spreadsheetml/2006/main" count="350" uniqueCount="261">
  <si>
    <t>CRITÉRIOS DE SELEÇÃO E PONTUAÇÃO DOS ELEMENTOS CURRICULARES DOS CANDIDATOS</t>
  </si>
  <si>
    <t>1 - COMPONENTE TÉCNICO-CIENTÍFICA (Ponderação 40%)</t>
  </si>
  <si>
    <t>Dimensão</t>
  </si>
  <si>
    <t xml:space="preserve"> Itens  </t>
  </si>
  <si>
    <t>Unidade</t>
  </si>
  <si>
    <t>Pontuação</t>
  </si>
  <si>
    <t>C1</t>
  </si>
  <si>
    <t>i) Agregação</t>
  </si>
  <si>
    <t>título</t>
  </si>
  <si>
    <t>I. Formação Académica e Outras formações</t>
  </si>
  <si>
    <t>C2</t>
  </si>
  <si>
    <t>ii) Doutoramento</t>
  </si>
  <si>
    <t>grau</t>
  </si>
  <si>
    <t>C3</t>
  </si>
  <si>
    <t>iii) Título de Especialista</t>
  </si>
  <si>
    <t>C4</t>
  </si>
  <si>
    <t>iv) Mestrado integrado - não pontua em "vi) Licenciatura pós Bolonha"</t>
  </si>
  <si>
    <t>C5</t>
  </si>
  <si>
    <t>v) Licenciatura pré Bolonha</t>
  </si>
  <si>
    <t>C6</t>
  </si>
  <si>
    <t>vi) Mestrado não integrado</t>
  </si>
  <si>
    <t>C7</t>
  </si>
  <si>
    <t>vii) Licenciatura pós Bolonha</t>
  </si>
  <si>
    <t>C8</t>
  </si>
  <si>
    <t>curso</t>
  </si>
  <si>
    <t>a) Publicação de artigos em revista científica</t>
  </si>
  <si>
    <t>C15</t>
  </si>
  <si>
    <t xml:space="preserve"> artigo</t>
  </si>
  <si>
    <t>C16</t>
  </si>
  <si>
    <t>ii) Artigo em outra revista</t>
  </si>
  <si>
    <t>b) Publicação de livro/capítulo de livro</t>
  </si>
  <si>
    <t>C17</t>
  </si>
  <si>
    <t>livro</t>
  </si>
  <si>
    <t>C18</t>
  </si>
  <si>
    <t>capítulo</t>
  </si>
  <si>
    <t>c) Publicação de artigo em livro de atas de encontro científico</t>
  </si>
  <si>
    <t>C19</t>
  </si>
  <si>
    <t xml:space="preserve"> i) Artigo em atas de encontro científico internacional</t>
  </si>
  <si>
    <t>artigo</t>
  </si>
  <si>
    <t>C20</t>
  </si>
  <si>
    <t xml:space="preserve"> ii) Artigo em atas de encontro científico nacional </t>
  </si>
  <si>
    <t>II. Produção Técnico-Científica</t>
  </si>
  <si>
    <t>d) Publicação de resumo em atas de encontro científico</t>
  </si>
  <si>
    <t>(com relevância na área do concurso)</t>
  </si>
  <si>
    <t>C21</t>
  </si>
  <si>
    <t xml:space="preserve">i ) Resumo em livro de encontro científico internacional /nacional </t>
  </si>
  <si>
    <t>resumo</t>
  </si>
  <si>
    <t>e) Apresentação de Palestra/Comunicação, como convidada(o)</t>
  </si>
  <si>
    <t>C22</t>
  </si>
  <si>
    <t>i) Evento técnico-científico internacional</t>
  </si>
  <si>
    <t xml:space="preserve"> palestra/comunicação </t>
  </si>
  <si>
    <t>C23</t>
  </si>
  <si>
    <t>ii) Evento técnico-científico nacional</t>
  </si>
  <si>
    <t>f) Apresentação de comunicação oral em eventos técnico-científicos</t>
  </si>
  <si>
    <t>C24</t>
  </si>
  <si>
    <t>i ) Evento técnico-científico internacional</t>
  </si>
  <si>
    <t>apresentação</t>
  </si>
  <si>
    <t>C25</t>
  </si>
  <si>
    <t>C26</t>
  </si>
  <si>
    <t>g) Apresentação de poster em evento técnico-científico internacional/nacional</t>
  </si>
  <si>
    <t>poster</t>
  </si>
  <si>
    <t>C27</t>
  </si>
  <si>
    <t>i) Revistas ISI (listadas /citadas na Scopus ou no Web of Knowlegde)</t>
  </si>
  <si>
    <t>C28</t>
  </si>
  <si>
    <t>C29</t>
  </si>
  <si>
    <t>C30</t>
  </si>
  <si>
    <t>a) Coordenação/cocoordenação científica de projeto I&amp;D nacional/internacional</t>
  </si>
  <si>
    <t>projeto</t>
  </si>
  <si>
    <t>C31</t>
  </si>
  <si>
    <t>de nível avançado</t>
  </si>
  <si>
    <t>C32</t>
  </si>
  <si>
    <t>tese</t>
  </si>
  <si>
    <t>C33</t>
  </si>
  <si>
    <t>tese/prova</t>
  </si>
  <si>
    <t>C34</t>
  </si>
  <si>
    <t>IV. Reconhecimento de mérito/distinções</t>
  </si>
  <si>
    <t>C35</t>
  </si>
  <si>
    <t>C36</t>
  </si>
  <si>
    <t>C37</t>
  </si>
  <si>
    <t>C38</t>
  </si>
  <si>
    <t>técnico-científicos</t>
  </si>
  <si>
    <t>C39</t>
  </si>
  <si>
    <t>evento</t>
  </si>
  <si>
    <t>C40</t>
  </si>
  <si>
    <t>2- COMPONENTE PEDAGÓGICA (Ponderação 40%)</t>
  </si>
  <si>
    <t>I - Experiência Profissional de Docência,</t>
  </si>
  <si>
    <t>P1</t>
  </si>
  <si>
    <t>por ano letivo completo de docência</t>
  </si>
  <si>
    <t>P2</t>
  </si>
  <si>
    <t>P3</t>
  </si>
  <si>
    <t>P4</t>
  </si>
  <si>
    <t>II - Orientações e argumentações de estágios</t>
  </si>
  <si>
    <t>a) Orientação ou co-orientação de estágios/trabalhos de fim de curso em instituição de ensino superior</t>
  </si>
  <si>
    <t>P5</t>
  </si>
  <si>
    <t>estágio concluído</t>
  </si>
  <si>
    <t>P6</t>
  </si>
  <si>
    <t>P7</t>
  </si>
  <si>
    <t>P8</t>
  </si>
  <si>
    <t>júri</t>
  </si>
  <si>
    <t>P9</t>
  </si>
  <si>
    <t>P10</t>
  </si>
  <si>
    <t>P11</t>
  </si>
  <si>
    <t>P12</t>
  </si>
  <si>
    <t>P13</t>
  </si>
  <si>
    <t>P14</t>
  </si>
  <si>
    <t>P15</t>
  </si>
  <si>
    <t>P16</t>
  </si>
  <si>
    <t>d) Publicações de caráter pedagógico com ISBN</t>
  </si>
  <si>
    <t>publicação</t>
  </si>
  <si>
    <t>P17</t>
  </si>
  <si>
    <t>e) Lecionação no âmbito de Programas de Mobilidade de Ensino</t>
  </si>
  <si>
    <t>ação</t>
  </si>
  <si>
    <t>3 - OUTRAS ATIVIDADES RELEVANTES (Ponderação 20%)</t>
  </si>
  <si>
    <t>OA1</t>
  </si>
  <si>
    <t>a) Dirigente em instituição de ensino superior</t>
  </si>
  <si>
    <t>ano completo</t>
  </si>
  <si>
    <t>I - Participação em órgãos de gestão em</t>
  </si>
  <si>
    <t>OA2</t>
  </si>
  <si>
    <t>instituições de ensino superior</t>
  </si>
  <si>
    <t>OA3</t>
  </si>
  <si>
    <t>OA4</t>
  </si>
  <si>
    <t>OA5</t>
  </si>
  <si>
    <t>a) Avaliação de desempenho de atividade docente (2010 - atualidade)</t>
  </si>
  <si>
    <t>OA6</t>
  </si>
  <si>
    <t>i) Classificação de "Excelente"</t>
  </si>
  <si>
    <t>ano</t>
  </si>
  <si>
    <t>II - Avaliação de desempenho</t>
  </si>
  <si>
    <t>OA7</t>
  </si>
  <si>
    <t>OA8</t>
  </si>
  <si>
    <t>OA9</t>
  </si>
  <si>
    <t>III - Atividades de consultoria</t>
  </si>
  <si>
    <t>OA10</t>
  </si>
  <si>
    <t>a) Responsável/líder de trabalhos/projetos (excluindo os já contabilizados na componente técnico-cientifica)</t>
  </si>
  <si>
    <t xml:space="preserve"> trabalho/projeto</t>
  </si>
  <si>
    <t>MÁX 10 PTS</t>
  </si>
  <si>
    <t>OA11</t>
  </si>
  <si>
    <t>b) Membro equipa/coautoria de trabalhos/projetos (excluindo os já contabilizados na componente técnico-cientifica)</t>
  </si>
  <si>
    <t>OA12</t>
  </si>
  <si>
    <t>parecer</t>
  </si>
  <si>
    <t>IV - Participação em júris e ações de</t>
  </si>
  <si>
    <t>a) Membro de júris de procedimentos</t>
  </si>
  <si>
    <t>divulgação</t>
  </si>
  <si>
    <t>OA13</t>
  </si>
  <si>
    <t>i) De recrutamento em processos concursais</t>
  </si>
  <si>
    <t>concurso</t>
  </si>
  <si>
    <t>OA14</t>
  </si>
  <si>
    <t>ii) De concursos públicos relativos a contratação pública (bens, serviços e empreitadas)</t>
  </si>
  <si>
    <t>OA15</t>
  </si>
  <si>
    <t>OA16</t>
  </si>
  <si>
    <t>OA17</t>
  </si>
  <si>
    <t>OA18</t>
  </si>
  <si>
    <t>V – Participação em comissões, grupos de</t>
  </si>
  <si>
    <t>OA19</t>
  </si>
  <si>
    <t>trabalho e outras ações de índole</t>
  </si>
  <si>
    <t>OA20</t>
  </si>
  <si>
    <t>profissional</t>
  </si>
  <si>
    <t>OA21</t>
  </si>
  <si>
    <t>i) por entidade internacional</t>
  </si>
  <si>
    <t>certificação</t>
  </si>
  <si>
    <t xml:space="preserve"> ii) por entidade nacional</t>
  </si>
  <si>
    <t>OA23</t>
  </si>
  <si>
    <t xml:space="preserve">i ) Coordenador Científico da Unidade de Investigação </t>
  </si>
  <si>
    <t>ii) Membro da Comissão Executiva de unidade de investigação não acumulativo com pontuação de membro</t>
  </si>
  <si>
    <t>iii) Membro efetivo de unidade de investigação</t>
  </si>
  <si>
    <t>iv) Membro não efetivo de unidade de investigação (mestre) ou colaborador (doutorado)</t>
  </si>
  <si>
    <t>i ) Artigo em revista indexada na Web of Science/Scopus</t>
  </si>
  <si>
    <t xml:space="preserve">h) Revisão de artigos científicos/capítulos </t>
  </si>
  <si>
    <t>ii) Outras revistas/livros</t>
  </si>
  <si>
    <t>artigo/capítulo</t>
  </si>
  <si>
    <t>c) Registo de marca</t>
  </si>
  <si>
    <t>d) Prova de conceito</t>
  </si>
  <si>
    <t>a) Registo de patente  internacional</t>
  </si>
  <si>
    <t>b) Registo de patente nacional</t>
  </si>
  <si>
    <t>VI. Organização e colaboração em eventos</t>
  </si>
  <si>
    <t>V. Transferência de conhecimento</t>
  </si>
  <si>
    <t>a) Elemento da comissão de organização de eventos técnico-científicos</t>
  </si>
  <si>
    <t>b) Elemento da comissão científica de eventos técnico-científicos</t>
  </si>
  <si>
    <t>i) Evento  internacional</t>
  </si>
  <si>
    <t>ii) Evento nacional</t>
  </si>
  <si>
    <t>i) Evento internacional</t>
  </si>
  <si>
    <t>ii) Evento  nacional</t>
  </si>
  <si>
    <t>U.C</t>
  </si>
  <si>
    <t xml:space="preserve">a) Experiência pedagógica no ensino superior </t>
  </si>
  <si>
    <t>iii) em cursos técnicos superiores profissionais e cursos de especialização tecnológica (CET)</t>
  </si>
  <si>
    <t>i ) em cursos de mestrado e licenciaturas bietápicas</t>
  </si>
  <si>
    <t>ii) em cursos de licenciatura pós Bolonha e bacharelato</t>
  </si>
  <si>
    <t>b) Arguição de estágios/trabalhos de fim de curso em instituição de ensino superior</t>
  </si>
  <si>
    <t>III. Participação em projetos de caráter pedagógico</t>
  </si>
  <si>
    <t>a) Coordenação/cocoordenação de projeto nacional/internacional</t>
  </si>
  <si>
    <t>b) Colaborador de projeto nacional/internacional</t>
  </si>
  <si>
    <t>IV - Outras Atividades de caráter pedagógico</t>
  </si>
  <si>
    <t>c) Criação ou responsabilidade na gestão de laboratórios/unidades de exploração de apoio ao ensino</t>
  </si>
  <si>
    <t>laboratório/unidade de exploração</t>
  </si>
  <si>
    <t>f) Elemento da comissão de organização de eventos pedagógicos</t>
  </si>
  <si>
    <t>g) Participação em eventos pedagógicos</t>
  </si>
  <si>
    <t>c) Elaboração de pareceres ou peritagem externa</t>
  </si>
  <si>
    <t>c) Membro de Comissão de Coordenação de Curso</t>
  </si>
  <si>
    <t>b) Diretor/Coordenador de curso ou Presidente de Departamento em instituição do ensino superior</t>
  </si>
  <si>
    <t>d) Presidente em órgãos d estatutários de instituições de ensino superior</t>
  </si>
  <si>
    <t>e) Secretário em órgãos estatutários de instituições de ensino superior</t>
  </si>
  <si>
    <t>f) Membro em órgãos de instituições de ensino superior</t>
  </si>
  <si>
    <t xml:space="preserve">                </t>
  </si>
  <si>
    <t xml:space="preserve">Coordenação e Prática Pedagógica
(com relevância na área do concurso)  </t>
  </si>
  <si>
    <t>por proposta</t>
  </si>
  <si>
    <t>III. Participação e avaliação de projetos técnico-científicos</t>
  </si>
  <si>
    <t>b) Organização de cursos livres/cursos de formação contínua/outros cursos não conferentes de grau</t>
  </si>
  <si>
    <t>c) Certificações profissionais</t>
  </si>
  <si>
    <t>d) Participação em programas de mobilidade internacional, com finalidade organizacional</t>
  </si>
  <si>
    <t>e) Participação em Unidades de Investigação</t>
  </si>
  <si>
    <t>a) Exercício de cargo por indicação de órgão competente</t>
  </si>
  <si>
    <t>Classificação final</t>
  </si>
  <si>
    <t>V. Organização e colaboração em eventos</t>
  </si>
  <si>
    <t>Coordenação e Prática Pedagógica</t>
  </si>
  <si>
    <t>V - Participaçãos em comissões, grupos de</t>
  </si>
  <si>
    <t>III - Participação em projetos de caráter pedagógico</t>
  </si>
  <si>
    <t xml:space="preserve">(com relevância na área do concurso)                                </t>
  </si>
  <si>
    <t>3 - COMPONENTE DE OUTRAS ATIVIDADES RELEVANTES (Ponderação 20%)</t>
  </si>
  <si>
    <t xml:space="preserve">(com relevância na área do concurso)                        </t>
  </si>
  <si>
    <t>Total OAR</t>
  </si>
  <si>
    <t>Total P</t>
  </si>
  <si>
    <t>Total TC</t>
  </si>
  <si>
    <t>Máximo TC</t>
  </si>
  <si>
    <t>Máximo P</t>
  </si>
  <si>
    <t>Máximo OAR</t>
  </si>
  <si>
    <t>Classificação P</t>
  </si>
  <si>
    <t xml:space="preserve">Classificação OAR </t>
  </si>
  <si>
    <t>a) Graus e títulos académicos</t>
  </si>
  <si>
    <t>Quantidade</t>
  </si>
  <si>
    <t>Pontuação por unidade</t>
  </si>
  <si>
    <t>b) Coordenação de projeto no IPC/ESAC</t>
  </si>
  <si>
    <t>c) Colaborador de projeto de I&amp;D nacional/internacional</t>
  </si>
  <si>
    <t>d) Avaliação de projeto I&amp;D nacional/internacional</t>
  </si>
  <si>
    <t>e) Orientação ou Co-orientação de doutoramento ou pós-doutoramento (concluído)</t>
  </si>
  <si>
    <t>f) Arguente de tese de doutoramento, provas de especialista ou outras provas em concursos de pessoal docente do ensino superior</t>
  </si>
  <si>
    <t xml:space="preserve">
</t>
  </si>
  <si>
    <t>C9</t>
  </si>
  <si>
    <t>C10</t>
  </si>
  <si>
    <t>C11</t>
  </si>
  <si>
    <t>C12</t>
  </si>
  <si>
    <t>C13</t>
  </si>
  <si>
    <t>C14</t>
  </si>
  <si>
    <t>P18</t>
  </si>
  <si>
    <t>Classificação TC</t>
  </si>
  <si>
    <t>hora</t>
  </si>
  <si>
    <t>i) Lecionação em cursos conferentes de grau</t>
  </si>
  <si>
    <t>ii) Lecionação em cursos não conferentes de grau</t>
  </si>
  <si>
    <t>P19</t>
  </si>
  <si>
    <t xml:space="preserve">a) Lecionação em cursos não contabilizada como distribuição de serviço docente da ESAC </t>
  </si>
  <si>
    <t>i) Autor/coautor de obra completa/livro publicado</t>
  </si>
  <si>
    <t xml:space="preserve">ii) Autor/coautor de capítulo de obra /livro publicado </t>
  </si>
  <si>
    <t xml:space="preserve">b) Outras formações relevantes na área discplinar do concurso </t>
  </si>
  <si>
    <t xml:space="preserve">i) Editor ou coeditor de obra científica multi-autor </t>
  </si>
  <si>
    <t xml:space="preserve">j) Tradução de artigos/capítulos </t>
  </si>
  <si>
    <t xml:space="preserve">k) Tradução de livros </t>
  </si>
  <si>
    <t xml:space="preserve">b) Formação/atualização pedagógica </t>
  </si>
  <si>
    <t xml:space="preserve">a) Prémios,  bolsas e distinções  </t>
  </si>
  <si>
    <t xml:space="preserve">b) Participação em ações de divulgação técnica, científica ou institucional </t>
  </si>
  <si>
    <r>
      <t>b) Responsabilidade em Unidades Curriculares (U.C.) lecionadas no ensino superio</t>
    </r>
    <r>
      <rPr>
        <sz val="11"/>
        <rFont val="Calibri"/>
        <family val="2"/>
      </rPr>
      <t xml:space="preserve">r </t>
    </r>
  </si>
  <si>
    <t>c) Membro de Comissão de elaboração de proposta de novo curso de CTeSP, licenciaturas e mestrados</t>
  </si>
  <si>
    <t xml:space="preserve">Nome: </t>
  </si>
  <si>
    <t>FORMULÁRIO DE CANDIDATURA AO CONCURSO INTERNO DE PROMOÇÃO - PROFESSOR COORDENADOR - ÁREA DISCIPLINAR DE CIÊNCIAS EXATAS - PRPD/42/2023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</si>
</sst>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8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</font>
    <font>
      <b/>
      <sz val="12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DBEEF4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DEEBF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</cellStyleXfs>
  <cellXfs count="23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/>
    <xf numFmtId="0" fontId="4" fillId="2" borderId="0" xfId="0" applyFont="1" applyFill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/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21">
      <alignment/>
      <protection/>
    </xf>
    <xf numFmtId="164" fontId="2" fillId="0" borderId="0" xfId="21" applyNumberFormat="1" applyAlignment="1">
      <alignment horizontal="center"/>
      <protection/>
    </xf>
    <xf numFmtId="0" fontId="2" fillId="0" borderId="0" xfId="21" applyAlignment="1">
      <alignment horizontal="center"/>
      <protection/>
    </xf>
    <xf numFmtId="0" fontId="11" fillId="0" borderId="0" xfId="21" applyFont="1" applyAlignment="1">
      <alignment horizontal="center"/>
      <protection/>
    </xf>
    <xf numFmtId="0" fontId="12" fillId="0" borderId="0" xfId="21" applyFont="1" applyAlignment="1">
      <alignment horizontal="center"/>
      <protection/>
    </xf>
    <xf numFmtId="0" fontId="13" fillId="0" borderId="0" xfId="21" applyFont="1" applyAlignment="1">
      <alignment horizontal="center"/>
      <protection/>
    </xf>
    <xf numFmtId="0" fontId="2" fillId="0" borderId="0" xfId="21" applyAlignment="1">
      <alignment horizontal="center" vertical="center"/>
      <protection/>
    </xf>
    <xf numFmtId="0" fontId="12" fillId="0" borderId="0" xfId="21" applyFont="1">
      <alignment/>
      <protection/>
    </xf>
    <xf numFmtId="164" fontId="12" fillId="0" borderId="0" xfId="21" applyNumberFormat="1" applyFont="1" applyAlignment="1">
      <alignment horizontal="center"/>
      <protection/>
    </xf>
    <xf numFmtId="0" fontId="14" fillId="0" borderId="0" xfId="21" applyFont="1" applyAlignment="1">
      <alignment horizontal="center"/>
      <protection/>
    </xf>
    <xf numFmtId="164" fontId="11" fillId="0" borderId="0" xfId="21" applyNumberFormat="1" applyFont="1" applyAlignment="1">
      <alignment horizontal="center"/>
      <protection/>
    </xf>
    <xf numFmtId="0" fontId="15" fillId="0" borderId="0" xfId="21" applyFont="1">
      <alignment/>
      <protection/>
    </xf>
    <xf numFmtId="0" fontId="11" fillId="4" borderId="2" xfId="21" applyFont="1" applyFill="1" applyBorder="1">
      <alignment/>
      <protection/>
    </xf>
    <xf numFmtId="0" fontId="11" fillId="4" borderId="3" xfId="21" applyFont="1" applyFill="1" applyBorder="1" applyAlignment="1">
      <alignment horizontal="center"/>
      <protection/>
    </xf>
    <xf numFmtId="0" fontId="10" fillId="0" borderId="0" xfId="21" applyFont="1" applyAlignment="1">
      <alignment horizontal="center"/>
      <protection/>
    </xf>
    <xf numFmtId="0" fontId="11" fillId="5" borderId="2" xfId="21" applyFont="1" applyFill="1" applyBorder="1" applyAlignment="1">
      <alignment horizontal="center"/>
      <protection/>
    </xf>
    <xf numFmtId="0" fontId="2" fillId="5" borderId="3" xfId="21" applyFill="1" applyBorder="1" applyAlignment="1">
      <alignment horizontal="center"/>
      <protection/>
    </xf>
    <xf numFmtId="0" fontId="11" fillId="5" borderId="4" xfId="21" applyFont="1" applyFill="1" applyBorder="1" applyAlignment="1">
      <alignment horizontal="center"/>
      <protection/>
    </xf>
    <xf numFmtId="2" fontId="2" fillId="0" borderId="0" xfId="21" applyNumberFormat="1" applyAlignment="1">
      <alignment horizontal="center"/>
      <protection/>
    </xf>
    <xf numFmtId="0" fontId="11" fillId="6" borderId="2" xfId="21" applyFont="1" applyFill="1" applyBorder="1" applyAlignment="1">
      <alignment horizontal="center"/>
      <protection/>
    </xf>
    <xf numFmtId="0" fontId="11" fillId="6" borderId="3" xfId="21" applyFont="1" applyFill="1" applyBorder="1" applyAlignment="1">
      <alignment horizontal="center"/>
      <protection/>
    </xf>
    <xf numFmtId="0" fontId="11" fillId="6" borderId="4" xfId="21" applyFont="1" applyFill="1" applyBorder="1" applyAlignment="1">
      <alignment horizontal="center"/>
      <protection/>
    </xf>
    <xf numFmtId="0" fontId="12" fillId="7" borderId="5" xfId="21" applyFont="1" applyFill="1" applyBorder="1" applyAlignment="1">
      <alignment horizontal="center"/>
      <protection/>
    </xf>
    <xf numFmtId="0" fontId="11" fillId="0" borderId="0" xfId="21" applyFont="1" applyAlignment="1">
      <alignment horizontal="center" vertical="center" wrapText="1"/>
      <protection/>
    </xf>
    <xf numFmtId="0" fontId="4" fillId="0" borderId="0" xfId="0" applyFont="1"/>
    <xf numFmtId="0" fontId="3" fillId="0" borderId="0" xfId="0" applyFont="1" applyAlignment="1">
      <alignment horizontal="center"/>
    </xf>
    <xf numFmtId="0" fontId="2" fillId="4" borderId="4" xfId="21" applyFont="1" applyFill="1" applyBorder="1" applyAlignment="1">
      <alignment horizontal="center" vertical="top" wrapText="1"/>
      <protection/>
    </xf>
    <xf numFmtId="0" fontId="11" fillId="4" borderId="2" xfId="21" applyFont="1" applyFill="1" applyBorder="1" applyAlignment="1">
      <alignment horizontal="center"/>
      <protection/>
    </xf>
    <xf numFmtId="0" fontId="11" fillId="4" borderId="4" xfId="21" applyFont="1" applyFill="1" applyBorder="1" applyAlignment="1">
      <alignment horizontal="center"/>
      <protection/>
    </xf>
    <xf numFmtId="0" fontId="2" fillId="4" borderId="3" xfId="21" applyFill="1" applyBorder="1" applyAlignment="1">
      <alignment horizontal="center"/>
      <protection/>
    </xf>
    <xf numFmtId="0" fontId="12" fillId="7" borderId="6" xfId="21" applyFont="1" applyFill="1" applyBorder="1" applyAlignment="1">
      <alignment horizontal="center"/>
      <protection/>
    </xf>
    <xf numFmtId="0" fontId="11" fillId="5" borderId="3" xfId="21" applyFont="1" applyFill="1" applyBorder="1" applyAlignment="1">
      <alignment horizontal="center"/>
      <protection/>
    </xf>
    <xf numFmtId="0" fontId="2" fillId="5" borderId="4" xfId="21" applyFill="1" applyBorder="1" applyAlignment="1">
      <alignment horizontal="center" wrapText="1"/>
      <protection/>
    </xf>
    <xf numFmtId="164" fontId="12" fillId="7" borderId="6" xfId="21" applyNumberFormat="1" applyFont="1" applyFill="1" applyBorder="1" applyAlignment="1">
      <alignment horizontal="center"/>
      <protection/>
    </xf>
    <xf numFmtId="0" fontId="11" fillId="7" borderId="6" xfId="21" applyFont="1" applyFill="1" applyBorder="1" applyAlignment="1">
      <alignment horizontal="center"/>
      <protection/>
    </xf>
    <xf numFmtId="0" fontId="11" fillId="4" borderId="7" xfId="21" applyFont="1" applyFill="1" applyBorder="1" applyAlignment="1">
      <alignment horizontal="center"/>
      <protection/>
    </xf>
    <xf numFmtId="0" fontId="11" fillId="5" borderId="7" xfId="21" applyFont="1" applyFill="1" applyBorder="1" applyAlignment="1">
      <alignment horizontal="center"/>
      <protection/>
    </xf>
    <xf numFmtId="0" fontId="11" fillId="6" borderId="7" xfId="21" applyFont="1" applyFill="1" applyBorder="1" applyAlignment="1">
      <alignment horizontal="center"/>
      <protection/>
    </xf>
    <xf numFmtId="0" fontId="2" fillId="0" borderId="0" xfId="21" applyFont="1" applyAlignment="1">
      <alignment horizontal="center"/>
      <protection/>
    </xf>
    <xf numFmtId="164" fontId="0" fillId="2" borderId="1" xfId="0" applyNumberFormat="1" applyFill="1" applyBorder="1" applyAlignment="1">
      <alignment horizontal="center"/>
    </xf>
    <xf numFmtId="164" fontId="3" fillId="8" borderId="1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3" fillId="3" borderId="7" xfId="0" applyNumberFormat="1" applyFont="1" applyFill="1" applyBorder="1" applyAlignment="1">
      <alignment horizontal="center" wrapText="1"/>
    </xf>
    <xf numFmtId="2" fontId="0" fillId="2" borderId="1" xfId="0" applyNumberFormat="1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2" fontId="3" fillId="9" borderId="1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wrapText="1"/>
    </xf>
    <xf numFmtId="2" fontId="6" fillId="3" borderId="1" xfId="0" applyNumberFormat="1" applyFont="1" applyFill="1" applyBorder="1" applyAlignment="1">
      <alignment horizontal="center"/>
    </xf>
    <xf numFmtId="164" fontId="0" fillId="8" borderId="7" xfId="0" applyNumberFormat="1" applyFill="1" applyBorder="1" applyAlignment="1">
      <alignment horizontal="center"/>
    </xf>
    <xf numFmtId="0" fontId="11" fillId="4" borderId="1" xfId="21" applyFont="1" applyFill="1" applyBorder="1" applyAlignment="1">
      <alignment horizontal="center"/>
      <protection/>
    </xf>
    <xf numFmtId="0" fontId="11" fillId="5" borderId="1" xfId="21" applyFont="1" applyFill="1" applyBorder="1" applyAlignment="1">
      <alignment horizontal="center"/>
      <protection/>
    </xf>
    <xf numFmtId="0" fontId="11" fillId="6" borderId="1" xfId="21" applyFont="1" applyFill="1" applyBorder="1" applyAlignment="1">
      <alignment horizontal="center"/>
      <protection/>
    </xf>
    <xf numFmtId="2" fontId="13" fillId="10" borderId="1" xfId="21" applyNumberFormat="1" applyFont="1" applyFill="1" applyBorder="1" applyAlignment="1">
      <alignment horizontal="center"/>
      <protection/>
    </xf>
    <xf numFmtId="0" fontId="12" fillId="10" borderId="1" xfId="21" applyFont="1" applyFill="1" applyBorder="1" applyAlignment="1">
      <alignment horizontal="center"/>
      <protection/>
    </xf>
    <xf numFmtId="0" fontId="16" fillId="0" borderId="0" xfId="0" applyFont="1"/>
    <xf numFmtId="0" fontId="16" fillId="0" borderId="0" xfId="0" applyFont="1"/>
    <xf numFmtId="0" fontId="6" fillId="0" borderId="0" xfId="0" applyFont="1"/>
    <xf numFmtId="0" fontId="6" fillId="2" borderId="0" xfId="0" applyFont="1" applyFill="1"/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0" xfId="0" applyFont="1" applyProtection="1">
      <protection locked="0"/>
    </xf>
    <xf numFmtId="0" fontId="3" fillId="2" borderId="7" xfId="0" applyFont="1" applyFill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17" fillId="2" borderId="9" xfId="0" applyFont="1" applyFill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 wrapText="1"/>
      <protection/>
    </xf>
    <xf numFmtId="0" fontId="0" fillId="2" borderId="0" xfId="0" applyFill="1" applyProtection="1"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9" fillId="2" borderId="1" xfId="0" applyFont="1" applyFill="1" applyBorder="1" applyProtection="1">
      <protection/>
    </xf>
    <xf numFmtId="0" fontId="5" fillId="2" borderId="1" xfId="0" applyFont="1" applyFill="1" applyBorder="1" applyAlignment="1" applyProtection="1">
      <alignment horizontal="center"/>
      <protection/>
    </xf>
    <xf numFmtId="164" fontId="0" fillId="2" borderId="1" xfId="0" applyNumberFormat="1" applyFill="1" applyBorder="1" applyAlignment="1" applyProtection="1">
      <alignment horizontal="center"/>
      <protection/>
    </xf>
    <xf numFmtId="0" fontId="4" fillId="2" borderId="0" xfId="0" applyFont="1" applyFill="1" applyAlignment="1" applyProtection="1">
      <alignment horizontal="center"/>
      <protection/>
    </xf>
    <xf numFmtId="0" fontId="4" fillId="11" borderId="0" xfId="0" applyFont="1" applyFill="1" applyAlignment="1" applyProtection="1">
      <alignment horizontal="center"/>
      <protection/>
    </xf>
    <xf numFmtId="165" fontId="0" fillId="2" borderId="1" xfId="0" applyNumberFormat="1" applyFill="1" applyBorder="1" applyAlignment="1" applyProtection="1">
      <alignment horizontal="center"/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center" vertical="center"/>
      <protection/>
    </xf>
    <xf numFmtId="0" fontId="6" fillId="0" borderId="0" xfId="0" applyFont="1" applyProtection="1">
      <protection/>
    </xf>
    <xf numFmtId="0" fontId="5" fillId="0" borderId="0" xfId="0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4" fillId="2" borderId="10" xfId="0" applyFont="1" applyFill="1" applyBorder="1" applyProtection="1">
      <protection/>
    </xf>
    <xf numFmtId="0" fontId="4" fillId="2" borderId="11" xfId="0" applyFont="1" applyFill="1" applyBorder="1" applyAlignment="1" applyProtection="1">
      <alignment horizontal="center"/>
      <protection/>
    </xf>
    <xf numFmtId="0" fontId="7" fillId="2" borderId="1" xfId="0" applyFont="1" applyFill="1" applyBorder="1" applyProtection="1">
      <protection/>
    </xf>
    <xf numFmtId="164" fontId="5" fillId="2" borderId="1" xfId="0" applyNumberFormat="1" applyFont="1" applyFill="1" applyBorder="1" applyAlignment="1" applyProtection="1">
      <alignment horizontal="center"/>
      <protection/>
    </xf>
    <xf numFmtId="0" fontId="4" fillId="11" borderId="11" xfId="0" applyFont="1" applyFill="1" applyBorder="1" applyAlignment="1" applyProtection="1">
      <alignment horizontal="center"/>
      <protection/>
    </xf>
    <xf numFmtId="0" fontId="0" fillId="2" borderId="11" xfId="0" applyFill="1" applyBorder="1" applyProtection="1">
      <protection/>
    </xf>
    <xf numFmtId="164" fontId="6" fillId="2" borderId="1" xfId="0" applyNumberFormat="1" applyFont="1" applyFill="1" applyBorder="1" applyAlignment="1" applyProtection="1">
      <alignment horizontal="center"/>
      <protection/>
    </xf>
    <xf numFmtId="0" fontId="0" fillId="2" borderId="11" xfId="0" applyFill="1" applyBorder="1" applyAlignment="1" applyProtection="1">
      <alignment horizontal="center"/>
      <protection/>
    </xf>
    <xf numFmtId="0" fontId="9" fillId="0" borderId="0" xfId="0" applyFont="1" applyProtection="1">
      <protection/>
    </xf>
    <xf numFmtId="0" fontId="0" fillId="2" borderId="10" xfId="0" applyFill="1" applyBorder="1" applyProtection="1">
      <protection/>
    </xf>
    <xf numFmtId="0" fontId="0" fillId="2" borderId="1" xfId="0" applyFill="1" applyBorder="1" applyAlignment="1" applyProtection="1">
      <alignment horizontal="center"/>
      <protection/>
    </xf>
    <xf numFmtId="0" fontId="0" fillId="2" borderId="12" xfId="0" applyFill="1" applyBorder="1" applyAlignment="1" applyProtection="1">
      <alignment horizontal="center" vertical="top" wrapText="1"/>
      <protection/>
    </xf>
    <xf numFmtId="0" fontId="9" fillId="2" borderId="1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4" fillId="2" borderId="9" xfId="0" applyFont="1" applyFill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4" fillId="2" borderId="8" xfId="0" applyFont="1" applyFill="1" applyBorder="1" applyAlignment="1" applyProtection="1">
      <alignment horizontal="center"/>
      <protection/>
    </xf>
    <xf numFmtId="0" fontId="4" fillId="2" borderId="13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>
      <alignment horizontal="center"/>
      <protection/>
    </xf>
    <xf numFmtId="0" fontId="0" fillId="2" borderId="14" xfId="0" applyFill="1" applyBorder="1" applyAlignment="1" applyProtection="1">
      <alignment horizontal="center"/>
      <protection/>
    </xf>
    <xf numFmtId="0" fontId="0" fillId="2" borderId="14" xfId="0" applyFill="1" applyBorder="1" applyProtection="1">
      <protection/>
    </xf>
    <xf numFmtId="0" fontId="0" fillId="2" borderId="15" xfId="0" applyFill="1" applyBorder="1" applyProtection="1">
      <protection/>
    </xf>
    <xf numFmtId="0" fontId="0" fillId="3" borderId="0" xfId="0" applyFill="1" applyProtection="1">
      <protection/>
    </xf>
    <xf numFmtId="0" fontId="0" fillId="3" borderId="0" xfId="0" applyFill="1" applyAlignment="1" applyProtection="1">
      <alignment horizontal="center"/>
      <protection/>
    </xf>
    <xf numFmtId="164" fontId="0" fillId="3" borderId="0" xfId="0" applyNumberFormat="1" applyFill="1" applyAlignment="1" applyProtection="1">
      <alignment horizontal="center"/>
      <protection/>
    </xf>
    <xf numFmtId="0" fontId="9" fillId="3" borderId="0" xfId="0" applyFont="1" applyFill="1" applyAlignment="1" applyProtection="1">
      <alignment horizontal="center"/>
      <protection/>
    </xf>
    <xf numFmtId="0" fontId="3" fillId="3" borderId="7" xfId="0" applyFont="1" applyFill="1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17" fillId="3" borderId="9" xfId="0" applyFont="1" applyFill="1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/>
      <protection/>
    </xf>
    <xf numFmtId="164" fontId="3" fillId="3" borderId="7" xfId="0" applyNumberFormat="1" applyFont="1" applyFill="1" applyBorder="1" applyAlignment="1" applyProtection="1">
      <alignment horizontal="center" wrapText="1"/>
      <protection/>
    </xf>
    <xf numFmtId="0" fontId="4" fillId="3" borderId="11" xfId="0" applyFont="1" applyFill="1" applyBorder="1" applyAlignment="1" applyProtection="1">
      <alignment horizont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9" fillId="3" borderId="1" xfId="0" applyFont="1" applyFill="1" applyBorder="1" applyAlignment="1" applyProtection="1">
      <alignment vertical="center"/>
      <protection/>
    </xf>
    <xf numFmtId="0" fontId="7" fillId="3" borderId="1" xfId="0" applyFont="1" applyFill="1" applyBorder="1" applyAlignment="1" applyProtection="1">
      <alignment horizontal="center" wrapText="1"/>
      <protection/>
    </xf>
    <xf numFmtId="164" fontId="6" fillId="3" borderId="7" xfId="0" applyNumberFormat="1" applyFont="1" applyFill="1" applyBorder="1" applyAlignment="1" applyProtection="1">
      <alignment horizontal="center"/>
      <protection/>
    </xf>
    <xf numFmtId="0" fontId="4" fillId="3" borderId="11" xfId="0" applyFont="1" applyFill="1" applyBorder="1" applyAlignment="1" applyProtection="1">
      <alignment horizontal="center" wrapText="1"/>
      <protection/>
    </xf>
    <xf numFmtId="0" fontId="9" fillId="3" borderId="1" xfId="0" applyFont="1" applyFill="1" applyBorder="1" applyAlignment="1" applyProtection="1">
      <alignment wrapText="1"/>
      <protection/>
    </xf>
    <xf numFmtId="0" fontId="6" fillId="3" borderId="1" xfId="0" applyFont="1" applyFill="1" applyBorder="1" applyAlignment="1" applyProtection="1">
      <alignment horizontal="center"/>
      <protection/>
    </xf>
    <xf numFmtId="164" fontId="7" fillId="3" borderId="7" xfId="0" applyNumberFormat="1" applyFont="1" applyFill="1" applyBorder="1" applyAlignment="1" applyProtection="1">
      <alignment horizontal="center" wrapText="1"/>
      <protection/>
    </xf>
    <xf numFmtId="0" fontId="4" fillId="3" borderId="12" xfId="0" applyFont="1" applyFill="1" applyBorder="1" applyAlignment="1" applyProtection="1">
      <alignment horizontal="center" vertical="center" wrapText="1" shrinkToFit="1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Protection="1">
      <protection/>
    </xf>
    <xf numFmtId="0" fontId="6" fillId="0" borderId="0" xfId="0" applyFont="1" applyAlignment="1" applyProtection="1">
      <alignment horizontal="center"/>
      <protection/>
    </xf>
    <xf numFmtId="164" fontId="6" fillId="0" borderId="0" xfId="0" applyNumberFormat="1" applyFont="1" applyAlignment="1" applyProtection="1">
      <alignment horizontal="center"/>
      <protection/>
    </xf>
    <xf numFmtId="0" fontId="4" fillId="3" borderId="2" xfId="0" applyFont="1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9" fillId="3" borderId="1" xfId="0" applyFont="1" applyFill="1" applyBorder="1" applyProtection="1">
      <protection/>
    </xf>
    <xf numFmtId="0" fontId="0" fillId="3" borderId="1" xfId="0" applyFill="1" applyBorder="1" applyAlignment="1" applyProtection="1">
      <alignment horizontal="center"/>
      <protection/>
    </xf>
    <xf numFmtId="164" fontId="0" fillId="3" borderId="1" xfId="0" applyNumberFormat="1" applyFill="1" applyBorder="1" applyAlignment="1" applyProtection="1">
      <alignment horizontal="center"/>
      <protection/>
    </xf>
    <xf numFmtId="0" fontId="0" fillId="3" borderId="3" xfId="0" applyFill="1" applyBorder="1" applyAlignment="1" applyProtection="1">
      <alignment horizontal="center"/>
      <protection/>
    </xf>
    <xf numFmtId="0" fontId="7" fillId="3" borderId="1" xfId="0" applyFont="1" applyFill="1" applyBorder="1" applyProtection="1">
      <protection/>
    </xf>
    <xf numFmtId="0" fontId="4" fillId="3" borderId="3" xfId="0" applyFont="1" applyFill="1" applyBorder="1" applyAlignment="1" applyProtection="1">
      <alignment horizontal="center"/>
      <protection/>
    </xf>
    <xf numFmtId="0" fontId="0" fillId="3" borderId="3" xfId="0" applyFill="1" applyBorder="1" applyProtection="1">
      <protection/>
    </xf>
    <xf numFmtId="2" fontId="0" fillId="3" borderId="1" xfId="0" applyNumberFormat="1" applyFill="1" applyBorder="1" applyAlignment="1" applyProtection="1">
      <alignment horizontal="center"/>
      <protection/>
    </xf>
    <xf numFmtId="0" fontId="0" fillId="3" borderId="12" xfId="0" applyFill="1" applyBorder="1" applyProtection="1">
      <protection/>
    </xf>
    <xf numFmtId="0" fontId="0" fillId="0" borderId="3" xfId="0" applyBorder="1" applyProtection="1">
      <protection/>
    </xf>
    <xf numFmtId="0" fontId="0" fillId="0" borderId="1" xfId="0" applyBorder="1" applyAlignment="1" applyProtection="1">
      <alignment horizontal="center" vertical="center"/>
      <protection/>
    </xf>
    <xf numFmtId="0" fontId="7" fillId="0" borderId="1" xfId="0" applyFont="1" applyBorder="1" applyProtection="1">
      <protection/>
    </xf>
    <xf numFmtId="0" fontId="0" fillId="0" borderId="1" xfId="0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0" fillId="3" borderId="10" xfId="0" applyFill="1" applyBorder="1" applyProtection="1">
      <protection/>
    </xf>
    <xf numFmtId="0" fontId="4" fillId="3" borderId="12" xfId="0" applyFont="1" applyFill="1" applyBorder="1" applyProtection="1">
      <protection/>
    </xf>
    <xf numFmtId="0" fontId="4" fillId="3" borderId="13" xfId="0" applyFont="1" applyFill="1" applyBorder="1" applyAlignment="1" applyProtection="1">
      <alignment horizontal="center"/>
      <protection/>
    </xf>
    <xf numFmtId="0" fontId="6" fillId="3" borderId="1" xfId="0" applyFont="1" applyFill="1" applyBorder="1" applyAlignment="1" applyProtection="1">
      <alignment horizontal="center" wrapText="1"/>
      <protection/>
    </xf>
    <xf numFmtId="0" fontId="4" fillId="3" borderId="14" xfId="0" applyFont="1" applyFill="1" applyBorder="1" applyAlignment="1" applyProtection="1">
      <alignment horizontal="center"/>
      <protection/>
    </xf>
    <xf numFmtId="0" fontId="0" fillId="3" borderId="9" xfId="0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wrapText="1"/>
      <protection/>
    </xf>
    <xf numFmtId="0" fontId="0" fillId="3" borderId="14" xfId="0" applyFill="1" applyBorder="1" applyAlignment="1" applyProtection="1">
      <alignment horizontal="center"/>
      <protection/>
    </xf>
    <xf numFmtId="165" fontId="0" fillId="3" borderId="1" xfId="0" applyNumberFormat="1" applyFill="1" applyBorder="1" applyAlignment="1" applyProtection="1">
      <alignment horizontal="center"/>
      <protection/>
    </xf>
    <xf numFmtId="0" fontId="0" fillId="3" borderId="14" xfId="0" applyFill="1" applyBorder="1" applyProtection="1">
      <protection/>
    </xf>
    <xf numFmtId="0" fontId="0" fillId="3" borderId="15" xfId="0" applyFill="1" applyBorder="1" applyProtection="1">
      <protection/>
    </xf>
    <xf numFmtId="0" fontId="0" fillId="8" borderId="0" xfId="0" applyFill="1" applyProtection="1">
      <protection/>
    </xf>
    <xf numFmtId="0" fontId="0" fillId="8" borderId="0" xfId="0" applyFill="1" applyAlignment="1" applyProtection="1">
      <alignment horizontal="center"/>
      <protection/>
    </xf>
    <xf numFmtId="164" fontId="0" fillId="8" borderId="0" xfId="0" applyNumberFormat="1" applyFill="1" applyAlignment="1" applyProtection="1">
      <alignment horizontal="center"/>
      <protection/>
    </xf>
    <xf numFmtId="0" fontId="0" fillId="8" borderId="0" xfId="0" applyFill="1" applyAlignment="1" applyProtection="1">
      <alignment horizontal="center" vertical="center"/>
      <protection/>
    </xf>
    <xf numFmtId="0" fontId="6" fillId="8" borderId="0" xfId="0" applyFont="1" applyFill="1" applyProtection="1">
      <protection/>
    </xf>
    <xf numFmtId="0" fontId="3" fillId="8" borderId="2" xfId="0" applyFont="1" applyFill="1" applyBorder="1" applyAlignment="1" applyProtection="1">
      <alignment horizontal="center"/>
      <protection/>
    </xf>
    <xf numFmtId="0" fontId="3" fillId="8" borderId="1" xfId="0" applyFont="1" applyFill="1" applyBorder="1" applyAlignment="1" applyProtection="1">
      <alignment horizontal="center" vertical="center"/>
      <protection/>
    </xf>
    <xf numFmtId="0" fontId="17" fillId="8" borderId="9" xfId="0" applyFont="1" applyFill="1" applyBorder="1" applyAlignment="1" applyProtection="1">
      <alignment horizontal="center"/>
      <protection/>
    </xf>
    <xf numFmtId="0" fontId="3" fillId="8" borderId="1" xfId="0" applyFont="1" applyFill="1" applyBorder="1" applyAlignment="1" applyProtection="1">
      <alignment horizontal="center"/>
      <protection/>
    </xf>
    <xf numFmtId="164" fontId="3" fillId="8" borderId="1" xfId="0" applyNumberFormat="1" applyFont="1" applyFill="1" applyBorder="1" applyAlignment="1" applyProtection="1">
      <alignment horizontal="center" wrapText="1"/>
      <protection/>
    </xf>
    <xf numFmtId="0" fontId="4" fillId="8" borderId="13" xfId="0" applyFont="1" applyFill="1" applyBorder="1" applyProtection="1">
      <protection/>
    </xf>
    <xf numFmtId="0" fontId="0" fillId="8" borderId="9" xfId="0" applyFill="1" applyBorder="1" applyAlignment="1" applyProtection="1">
      <alignment horizontal="center" vertical="center"/>
      <protection/>
    </xf>
    <xf numFmtId="0" fontId="9" fillId="8" borderId="9" xfId="0" applyFont="1" applyFill="1" applyBorder="1" applyAlignment="1" applyProtection="1">
      <alignment horizontal="left"/>
      <protection/>
    </xf>
    <xf numFmtId="0" fontId="0" fillId="8" borderId="1" xfId="0" applyFill="1" applyBorder="1" applyAlignment="1" applyProtection="1">
      <alignment horizontal="center"/>
      <protection/>
    </xf>
    <xf numFmtId="164" fontId="0" fillId="8" borderId="1" xfId="0" applyNumberFormat="1" applyFill="1" applyBorder="1" applyAlignment="1" applyProtection="1">
      <alignment horizontal="center"/>
      <protection/>
    </xf>
    <xf numFmtId="0" fontId="4" fillId="8" borderId="14" xfId="0" applyFont="1" applyFill="1" applyBorder="1" applyAlignment="1" applyProtection="1">
      <alignment horizontal="center"/>
      <protection/>
    </xf>
    <xf numFmtId="0" fontId="9" fillId="8" borderId="1" xfId="0" applyFont="1" applyFill="1" applyBorder="1" applyProtection="1">
      <protection/>
    </xf>
    <xf numFmtId="0" fontId="0" fillId="8" borderId="15" xfId="0" applyFill="1" applyBorder="1" applyProtection="1">
      <protection/>
    </xf>
    <xf numFmtId="0" fontId="4" fillId="8" borderId="13" xfId="0" applyFont="1" applyFill="1" applyBorder="1" applyAlignment="1" applyProtection="1">
      <alignment horizontal="center"/>
      <protection/>
    </xf>
    <xf numFmtId="0" fontId="4" fillId="8" borderId="15" xfId="0" applyFont="1" applyFill="1" applyBorder="1" applyAlignment="1" applyProtection="1">
      <alignment horizontal="center"/>
      <protection/>
    </xf>
    <xf numFmtId="0" fontId="7" fillId="8" borderId="1" xfId="0" applyFont="1" applyFill="1" applyBorder="1" applyProtection="1">
      <protection/>
    </xf>
    <xf numFmtId="0" fontId="0" fillId="8" borderId="15" xfId="0" applyFill="1" applyBorder="1" applyAlignment="1" applyProtection="1">
      <alignment horizontal="right"/>
      <protection/>
    </xf>
    <xf numFmtId="0" fontId="4" fillId="8" borderId="2" xfId="0" applyFont="1" applyFill="1" applyBorder="1" applyAlignment="1" applyProtection="1">
      <alignment horizontal="center"/>
      <protection/>
    </xf>
    <xf numFmtId="0" fontId="0" fillId="8" borderId="1" xfId="0" applyFill="1" applyBorder="1" applyAlignment="1" applyProtection="1">
      <alignment horizontal="center" vertical="center"/>
      <protection/>
    </xf>
    <xf numFmtId="0" fontId="4" fillId="8" borderId="3" xfId="0" applyFont="1" applyFill="1" applyBorder="1" applyAlignment="1" applyProtection="1">
      <alignment horizontal="center"/>
      <protection/>
    </xf>
    <xf numFmtId="0" fontId="0" fillId="8" borderId="4" xfId="0" applyFill="1" applyBorder="1" applyProtection="1">
      <protection/>
    </xf>
    <xf numFmtId="0" fontId="0" fillId="8" borderId="3" xfId="0" applyFill="1" applyBorder="1" applyProtection="1">
      <protection/>
    </xf>
    <xf numFmtId="0" fontId="0" fillId="8" borderId="14" xfId="0" applyFill="1" applyBorder="1" applyProtection="1">
      <protection/>
    </xf>
    <xf numFmtId="0" fontId="0" fillId="0" borderId="7" xfId="0" applyFont="1" applyBorder="1" applyAlignment="1" applyProtection="1">
      <alignment horizontal="center"/>
      <protection locked="0"/>
    </xf>
    <xf numFmtId="164" fontId="0" fillId="0" borderId="7" xfId="0" applyNumberFormat="1" applyBorder="1" applyAlignment="1" applyProtection="1">
      <alignment horizontal="center"/>
      <protection locked="0"/>
    </xf>
    <xf numFmtId="164" fontId="0" fillId="8" borderId="7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/>
    </xf>
    <xf numFmtId="0" fontId="11" fillId="0" borderId="6" xfId="21" applyFont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center"/>
    </xf>
    <xf numFmtId="0" fontId="4" fillId="3" borderId="0" xfId="0" applyFont="1" applyFill="1" applyAlignment="1" applyProtection="1">
      <alignment horizontal="center"/>
      <protection/>
    </xf>
    <xf numFmtId="0" fontId="4" fillId="8" borderId="0" xfId="0" applyFont="1" applyFill="1" applyAlignment="1" applyProtection="1">
      <alignment horizontal="center"/>
      <protection/>
    </xf>
    <xf numFmtId="0" fontId="4" fillId="0" borderId="0" xfId="0" applyFont="1" applyAlignment="1">
      <alignment horizontal="center" vertical="center"/>
    </xf>
    <xf numFmtId="0" fontId="11" fillId="5" borderId="0" xfId="21" applyFont="1" applyFill="1" applyAlignment="1">
      <alignment horizontal="center"/>
      <protection/>
    </xf>
    <xf numFmtId="164" fontId="11" fillId="5" borderId="16" xfId="21" applyNumberFormat="1" applyFont="1" applyFill="1" applyBorder="1" applyAlignment="1">
      <alignment horizontal="center" vertical="center"/>
      <protection/>
    </xf>
    <xf numFmtId="164" fontId="11" fillId="5" borderId="17" xfId="21" applyNumberFormat="1" applyFont="1" applyFill="1" applyBorder="1" applyAlignment="1">
      <alignment horizontal="center" vertical="center"/>
      <protection/>
    </xf>
    <xf numFmtId="164" fontId="11" fillId="5" borderId="18" xfId="21" applyNumberFormat="1" applyFont="1" applyFill="1" applyBorder="1" applyAlignment="1">
      <alignment horizontal="center" vertical="center"/>
      <protection/>
    </xf>
    <xf numFmtId="0" fontId="11" fillId="4" borderId="16" xfId="21" applyFont="1" applyFill="1" applyBorder="1" applyAlignment="1">
      <alignment horizontal="center" vertical="center" wrapText="1"/>
      <protection/>
    </xf>
    <xf numFmtId="0" fontId="11" fillId="4" borderId="17" xfId="21" applyFont="1" applyFill="1" applyBorder="1" applyAlignment="1">
      <alignment horizontal="center" vertical="center" wrapText="1"/>
      <protection/>
    </xf>
    <xf numFmtId="0" fontId="11" fillId="4" borderId="18" xfId="21" applyFont="1" applyFill="1" applyBorder="1" applyAlignment="1">
      <alignment horizontal="center" vertical="center" wrapText="1"/>
      <protection/>
    </xf>
    <xf numFmtId="0" fontId="11" fillId="6" borderId="16" xfId="21" applyFont="1" applyFill="1" applyBorder="1" applyAlignment="1">
      <alignment horizontal="center" vertical="center" shrinkToFit="1"/>
      <protection/>
    </xf>
    <xf numFmtId="0" fontId="11" fillId="6" borderId="17" xfId="21" applyFont="1" applyFill="1" applyBorder="1" applyAlignment="1">
      <alignment horizontal="center" vertical="center" shrinkToFit="1"/>
      <protection/>
    </xf>
    <xf numFmtId="0" fontId="11" fillId="6" borderId="18" xfId="21" applyFont="1" applyFill="1" applyBorder="1" applyAlignment="1">
      <alignment horizontal="center" vertical="center" shrinkToFit="1"/>
      <protection/>
    </xf>
    <xf numFmtId="2" fontId="11" fillId="4" borderId="16" xfId="21" applyNumberFormat="1" applyFont="1" applyFill="1" applyBorder="1" applyAlignment="1">
      <alignment horizontal="center" vertical="center" wrapText="1"/>
      <protection/>
    </xf>
    <xf numFmtId="0" fontId="11" fillId="5" borderId="16" xfId="21" applyFont="1" applyFill="1" applyBorder="1" applyAlignment="1">
      <alignment horizontal="center" vertical="center"/>
      <protection/>
    </xf>
    <xf numFmtId="0" fontId="11" fillId="5" borderId="17" xfId="21" applyFont="1" applyFill="1" applyBorder="1" applyAlignment="1">
      <alignment horizontal="center" vertical="center"/>
      <protection/>
    </xf>
    <xf numFmtId="0" fontId="11" fillId="5" borderId="18" xfId="21" applyFont="1" applyFill="1" applyBorder="1" applyAlignment="1">
      <alignment horizontal="center" vertical="center"/>
      <protection/>
    </xf>
    <xf numFmtId="0" fontId="11" fillId="6" borderId="16" xfId="21" applyFont="1" applyFill="1" applyBorder="1" applyAlignment="1">
      <alignment horizontal="center" vertical="center"/>
      <protection/>
    </xf>
    <xf numFmtId="0" fontId="11" fillId="6" borderId="18" xfId="21" applyFont="1" applyFill="1" applyBorder="1" applyAlignment="1">
      <alignment horizontal="center" vertical="center"/>
      <protection/>
    </xf>
    <xf numFmtId="0" fontId="11" fillId="6" borderId="16" xfId="21" applyFont="1" applyFill="1" applyBorder="1" applyAlignment="1">
      <alignment horizontal="center" vertical="center" wrapText="1"/>
      <protection/>
    </xf>
    <xf numFmtId="0" fontId="11" fillId="6" borderId="17" xfId="21" applyFont="1" applyFill="1" applyBorder="1" applyAlignment="1">
      <alignment horizontal="center" vertical="center" wrapText="1"/>
      <protection/>
    </xf>
    <xf numFmtId="0" fontId="11" fillId="6" borderId="18" xfId="21" applyFont="1" applyFill="1" applyBorder="1" applyAlignment="1">
      <alignment horizontal="center" vertical="center" wrapText="1"/>
      <protection/>
    </xf>
    <xf numFmtId="0" fontId="11" fillId="6" borderId="0" xfId="21" applyFont="1" applyFill="1" applyAlignment="1">
      <alignment horizontal="center"/>
      <protection/>
    </xf>
    <xf numFmtId="0" fontId="11" fillId="6" borderId="17" xfId="21" applyFont="1" applyFill="1" applyBorder="1" applyAlignment="1">
      <alignment horizontal="center" vertical="center"/>
      <protection/>
    </xf>
    <xf numFmtId="0" fontId="11" fillId="4" borderId="0" xfId="21" applyFont="1" applyFill="1" applyAlignment="1">
      <alignment horizontal="center"/>
      <protection/>
    </xf>
    <xf numFmtId="0" fontId="11" fillId="4" borderId="16" xfId="21" applyFont="1" applyFill="1" applyBorder="1" applyAlignment="1">
      <alignment horizontal="center" vertical="center"/>
      <protection/>
    </xf>
    <xf numFmtId="0" fontId="11" fillId="4" borderId="18" xfId="21" applyFont="1" applyFill="1" applyBorder="1" applyAlignment="1">
      <alignment horizontal="center" vertical="center"/>
      <protection/>
    </xf>
    <xf numFmtId="0" fontId="11" fillId="4" borderId="17" xfId="21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EEBF7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tabSelected="1" zoomScale="85" zoomScaleNormal="85" workbookViewId="0" topLeftCell="A1">
      <selection activeCell="C2" sqref="C2"/>
    </sheetView>
  </sheetViews>
  <sheetFormatPr defaultColWidth="8.57421875" defaultRowHeight="15"/>
  <cols>
    <col min="1" max="1" width="50.421875" style="0" customWidth="1"/>
    <col min="2" max="2" width="6.00390625" style="1" customWidth="1"/>
    <col min="3" max="3" width="99.140625" style="75" customWidth="1"/>
    <col min="4" max="4" width="17.8515625" style="2" customWidth="1"/>
    <col min="5" max="5" width="11.140625" style="3" customWidth="1"/>
    <col min="6" max="6" width="12.8515625" style="14" customWidth="1"/>
    <col min="7" max="7" width="11.28125" style="13" customWidth="1"/>
  </cols>
  <sheetData>
    <row r="1" ht="42" customHeight="1">
      <c r="C1" s="77" t="s">
        <v>260</v>
      </c>
    </row>
    <row r="2" ht="15">
      <c r="C2" s="77" t="s">
        <v>0</v>
      </c>
    </row>
    <row r="3" ht="15">
      <c r="A3" s="4"/>
    </row>
    <row r="4" spans="1:3" ht="15">
      <c r="A4" s="78" t="s">
        <v>259</v>
      </c>
      <c r="C4" s="79"/>
    </row>
    <row r="5" ht="15">
      <c r="A5" s="4"/>
    </row>
    <row r="6" spans="1:10" ht="15">
      <c r="A6" s="5"/>
      <c r="B6" s="204" t="s">
        <v>1</v>
      </c>
      <c r="C6" s="204"/>
      <c r="D6" s="6"/>
      <c r="E6" s="7"/>
      <c r="J6" s="39"/>
    </row>
    <row r="7" spans="1:5" ht="15">
      <c r="A7" s="5"/>
      <c r="B7" s="8"/>
      <c r="C7" s="76"/>
      <c r="D7" s="6"/>
      <c r="E7" s="7"/>
    </row>
    <row r="8" spans="1:7" s="10" customFormat="1" ht="46.5">
      <c r="A8" s="80" t="s">
        <v>2</v>
      </c>
      <c r="B8" s="81"/>
      <c r="C8" s="82" t="s">
        <v>3</v>
      </c>
      <c r="D8" s="83" t="s">
        <v>4</v>
      </c>
      <c r="E8" s="84" t="s">
        <v>228</v>
      </c>
      <c r="F8" s="9" t="s">
        <v>227</v>
      </c>
      <c r="G8" s="9" t="s">
        <v>5</v>
      </c>
    </row>
    <row r="9" spans="1:7" ht="15">
      <c r="A9" s="85"/>
      <c r="B9" s="86"/>
      <c r="C9" s="87" t="s">
        <v>226</v>
      </c>
      <c r="D9" s="88"/>
      <c r="E9" s="89"/>
      <c r="F9" s="63"/>
      <c r="G9" s="54"/>
    </row>
    <row r="10" spans="1:7" ht="15">
      <c r="A10" s="85"/>
      <c r="B10" s="86" t="s">
        <v>6</v>
      </c>
      <c r="C10" s="87" t="s">
        <v>7</v>
      </c>
      <c r="D10" s="88" t="s">
        <v>8</v>
      </c>
      <c r="E10" s="88">
        <v>20</v>
      </c>
      <c r="F10" s="199"/>
      <c r="G10" s="60">
        <f aca="true" t="shared" si="0" ref="G10:G17">E10*F10</f>
        <v>0</v>
      </c>
    </row>
    <row r="11" spans="1:7" ht="15">
      <c r="A11" s="90" t="s">
        <v>9</v>
      </c>
      <c r="B11" s="86" t="s">
        <v>10</v>
      </c>
      <c r="C11" s="87" t="s">
        <v>11</v>
      </c>
      <c r="D11" s="88" t="s">
        <v>12</v>
      </c>
      <c r="E11" s="88">
        <v>20</v>
      </c>
      <c r="F11" s="199"/>
      <c r="G11" s="60">
        <f t="shared" si="0"/>
        <v>0</v>
      </c>
    </row>
    <row r="12" spans="1:7" ht="15">
      <c r="A12" s="91"/>
      <c r="B12" s="86" t="s">
        <v>13</v>
      </c>
      <c r="C12" s="87" t="s">
        <v>14</v>
      </c>
      <c r="D12" s="88" t="s">
        <v>8</v>
      </c>
      <c r="E12" s="89">
        <v>10</v>
      </c>
      <c r="F12" s="199"/>
      <c r="G12" s="60">
        <f t="shared" si="0"/>
        <v>0</v>
      </c>
    </row>
    <row r="13" spans="1:7" ht="15">
      <c r="A13" s="85"/>
      <c r="B13" s="86" t="s">
        <v>15</v>
      </c>
      <c r="C13" s="87" t="s">
        <v>16</v>
      </c>
      <c r="D13" s="88" t="s">
        <v>12</v>
      </c>
      <c r="E13" s="89">
        <v>7</v>
      </c>
      <c r="F13" s="199"/>
      <c r="G13" s="60">
        <f t="shared" si="0"/>
        <v>0</v>
      </c>
    </row>
    <row r="14" spans="1:7" ht="15">
      <c r="A14" s="91"/>
      <c r="B14" s="86" t="s">
        <v>17</v>
      </c>
      <c r="C14" s="87" t="s">
        <v>18</v>
      </c>
      <c r="D14" s="88" t="s">
        <v>12</v>
      </c>
      <c r="E14" s="89">
        <v>7</v>
      </c>
      <c r="F14" s="199"/>
      <c r="G14" s="60">
        <f t="shared" si="0"/>
        <v>0</v>
      </c>
    </row>
    <row r="15" spans="1:7" ht="15">
      <c r="A15" s="85"/>
      <c r="B15" s="86" t="s">
        <v>19</v>
      </c>
      <c r="C15" s="87" t="s">
        <v>20</v>
      </c>
      <c r="D15" s="88" t="s">
        <v>12</v>
      </c>
      <c r="E15" s="89">
        <v>4</v>
      </c>
      <c r="F15" s="199"/>
      <c r="G15" s="60">
        <f t="shared" si="0"/>
        <v>0</v>
      </c>
    </row>
    <row r="16" spans="1:7" ht="15">
      <c r="A16" s="85"/>
      <c r="B16" s="86" t="s">
        <v>21</v>
      </c>
      <c r="C16" s="87" t="s">
        <v>22</v>
      </c>
      <c r="D16" s="88" t="s">
        <v>12</v>
      </c>
      <c r="E16" s="89">
        <v>3</v>
      </c>
      <c r="F16" s="199"/>
      <c r="G16" s="60">
        <f t="shared" si="0"/>
        <v>0</v>
      </c>
    </row>
    <row r="17" spans="1:8" ht="15">
      <c r="A17" s="85"/>
      <c r="B17" s="86" t="s">
        <v>23</v>
      </c>
      <c r="C17" s="87" t="s">
        <v>250</v>
      </c>
      <c r="D17" s="88" t="s">
        <v>243</v>
      </c>
      <c r="E17" s="92">
        <v>0.002</v>
      </c>
      <c r="F17" s="199"/>
      <c r="G17" s="60">
        <f t="shared" si="0"/>
        <v>0</v>
      </c>
      <c r="H17" s="73"/>
    </row>
    <row r="18" spans="1:7" ht="19.75" customHeight="1">
      <c r="A18" s="93"/>
      <c r="B18" s="94"/>
      <c r="C18" s="95"/>
      <c r="D18" s="96"/>
      <c r="E18" s="97"/>
      <c r="G18" s="62">
        <f>SUM(G10:G17)</f>
        <v>0</v>
      </c>
    </row>
    <row r="19" spans="1:7" ht="15">
      <c r="A19" s="98"/>
      <c r="B19" s="86"/>
      <c r="C19" s="87" t="s">
        <v>25</v>
      </c>
      <c r="D19" s="88"/>
      <c r="E19" s="89"/>
      <c r="F19" s="63"/>
      <c r="G19" s="60"/>
    </row>
    <row r="20" spans="1:7" ht="15">
      <c r="A20" s="99"/>
      <c r="B20" s="86" t="s">
        <v>235</v>
      </c>
      <c r="C20" s="100" t="s">
        <v>165</v>
      </c>
      <c r="D20" s="88" t="s">
        <v>27</v>
      </c>
      <c r="E20" s="101">
        <v>4</v>
      </c>
      <c r="F20" s="199"/>
      <c r="G20" s="60">
        <f>E20*F20</f>
        <v>0</v>
      </c>
    </row>
    <row r="21" spans="1:7" ht="15">
      <c r="A21" s="102"/>
      <c r="B21" s="86" t="s">
        <v>236</v>
      </c>
      <c r="C21" s="100" t="s">
        <v>29</v>
      </c>
      <c r="D21" s="88" t="s">
        <v>27</v>
      </c>
      <c r="E21" s="89">
        <v>0.5</v>
      </c>
      <c r="F21" s="199"/>
      <c r="G21" s="60">
        <f>E21*F21</f>
        <v>0</v>
      </c>
    </row>
    <row r="22" spans="1:7" ht="15">
      <c r="A22" s="103"/>
      <c r="B22" s="86"/>
      <c r="C22" s="87" t="s">
        <v>30</v>
      </c>
      <c r="D22" s="88"/>
      <c r="E22" s="89"/>
      <c r="F22" s="63"/>
      <c r="G22" s="60"/>
    </row>
    <row r="23" spans="1:7" ht="15">
      <c r="A23" s="103"/>
      <c r="B23" s="86" t="s">
        <v>237</v>
      </c>
      <c r="C23" s="100" t="s">
        <v>248</v>
      </c>
      <c r="D23" s="88" t="s">
        <v>32</v>
      </c>
      <c r="E23" s="104">
        <v>4</v>
      </c>
      <c r="F23" s="199"/>
      <c r="G23" s="60">
        <f aca="true" t="shared" si="1" ref="G23:G24">E23*F23</f>
        <v>0</v>
      </c>
    </row>
    <row r="24" spans="1:7" ht="15">
      <c r="A24" s="103"/>
      <c r="B24" s="86" t="s">
        <v>238</v>
      </c>
      <c r="C24" s="100" t="s">
        <v>249</v>
      </c>
      <c r="D24" s="88" t="s">
        <v>34</v>
      </c>
      <c r="E24" s="104">
        <v>1</v>
      </c>
      <c r="F24" s="199"/>
      <c r="G24" s="60">
        <f t="shared" si="1"/>
        <v>0</v>
      </c>
    </row>
    <row r="25" spans="1:7" ht="15">
      <c r="A25" s="103"/>
      <c r="B25" s="86"/>
      <c r="C25" s="87" t="s">
        <v>35</v>
      </c>
      <c r="D25" s="88"/>
      <c r="E25" s="89"/>
      <c r="F25" s="63"/>
      <c r="G25" s="60"/>
    </row>
    <row r="26" spans="1:7" ht="15">
      <c r="A26" s="103"/>
      <c r="B26" s="86" t="s">
        <v>239</v>
      </c>
      <c r="C26" s="100" t="s">
        <v>37</v>
      </c>
      <c r="D26" s="88" t="s">
        <v>38</v>
      </c>
      <c r="E26" s="89">
        <v>0.5</v>
      </c>
      <c r="F26" s="199"/>
      <c r="G26" s="60">
        <f>F26*E26</f>
        <v>0</v>
      </c>
    </row>
    <row r="27" spans="1:7" ht="15">
      <c r="A27" s="103"/>
      <c r="B27" s="86" t="s">
        <v>240</v>
      </c>
      <c r="C27" s="100" t="s">
        <v>40</v>
      </c>
      <c r="D27" s="88" t="s">
        <v>38</v>
      </c>
      <c r="E27" s="89">
        <v>0.2</v>
      </c>
      <c r="F27" s="199"/>
      <c r="G27" s="60">
        <f>E27*F27</f>
        <v>0</v>
      </c>
    </row>
    <row r="28" spans="1:12" ht="15">
      <c r="A28" s="99" t="s">
        <v>41</v>
      </c>
      <c r="B28" s="86"/>
      <c r="C28" s="87" t="s">
        <v>42</v>
      </c>
      <c r="D28" s="88"/>
      <c r="E28" s="89"/>
      <c r="F28" s="63"/>
      <c r="G28" s="60"/>
      <c r="J28" s="207"/>
      <c r="K28" s="207"/>
      <c r="L28" s="207"/>
    </row>
    <row r="29" spans="1:12" ht="15">
      <c r="A29" s="105" t="s">
        <v>43</v>
      </c>
      <c r="B29" s="86" t="s">
        <v>26</v>
      </c>
      <c r="C29" s="100" t="s">
        <v>45</v>
      </c>
      <c r="D29" s="88" t="s">
        <v>46</v>
      </c>
      <c r="E29" s="89">
        <v>0.1</v>
      </c>
      <c r="F29" s="199"/>
      <c r="G29" s="60">
        <f>E29*F29</f>
        <v>0</v>
      </c>
      <c r="J29" s="207"/>
      <c r="K29" s="207"/>
      <c r="L29" s="207"/>
    </row>
    <row r="30" spans="1:7" ht="15">
      <c r="A30" s="102"/>
      <c r="B30" s="86"/>
      <c r="C30" s="87" t="s">
        <v>47</v>
      </c>
      <c r="D30" s="88"/>
      <c r="E30" s="89"/>
      <c r="F30" s="63"/>
      <c r="G30" s="60"/>
    </row>
    <row r="31" spans="1:7" ht="15">
      <c r="A31" s="103"/>
      <c r="B31" s="86" t="s">
        <v>28</v>
      </c>
      <c r="C31" s="100" t="s">
        <v>49</v>
      </c>
      <c r="D31" s="88" t="s">
        <v>50</v>
      </c>
      <c r="E31" s="89">
        <v>0.5</v>
      </c>
      <c r="F31" s="199"/>
      <c r="G31" s="60">
        <f>E31*F31</f>
        <v>0</v>
      </c>
    </row>
    <row r="32" spans="1:7" ht="15">
      <c r="A32" s="103"/>
      <c r="B32" s="86" t="s">
        <v>31</v>
      </c>
      <c r="C32" s="100" t="s">
        <v>52</v>
      </c>
      <c r="D32" s="88" t="s">
        <v>50</v>
      </c>
      <c r="E32" s="89">
        <v>0.3</v>
      </c>
      <c r="F32" s="199"/>
      <c r="G32" s="60">
        <f>E32*F32</f>
        <v>0</v>
      </c>
    </row>
    <row r="33" spans="1:7" ht="15">
      <c r="A33" s="103"/>
      <c r="B33" s="86"/>
      <c r="C33" s="87" t="s">
        <v>53</v>
      </c>
      <c r="D33" s="88"/>
      <c r="E33" s="89"/>
      <c r="F33" s="63"/>
      <c r="G33" s="60"/>
    </row>
    <row r="34" spans="1:7" ht="15">
      <c r="A34" s="103"/>
      <c r="B34" s="86" t="s">
        <v>33</v>
      </c>
      <c r="C34" s="100" t="s">
        <v>55</v>
      </c>
      <c r="D34" s="88" t="s">
        <v>56</v>
      </c>
      <c r="E34" s="89">
        <v>0.5</v>
      </c>
      <c r="F34" s="199"/>
      <c r="G34" s="60">
        <f>E34*F34</f>
        <v>0</v>
      </c>
    </row>
    <row r="35" spans="1:7" ht="15">
      <c r="A35" s="103"/>
      <c r="B35" s="86" t="s">
        <v>36</v>
      </c>
      <c r="C35" s="100" t="s">
        <v>52</v>
      </c>
      <c r="D35" s="88" t="s">
        <v>56</v>
      </c>
      <c r="E35" s="89">
        <v>0.2</v>
      </c>
      <c r="F35" s="199"/>
      <c r="G35" s="60">
        <f>E35*F35</f>
        <v>0</v>
      </c>
    </row>
    <row r="36" spans="1:7" ht="15">
      <c r="A36" s="103"/>
      <c r="B36" s="86" t="s">
        <v>39</v>
      </c>
      <c r="C36" s="87" t="s">
        <v>59</v>
      </c>
      <c r="D36" s="88" t="s">
        <v>60</v>
      </c>
      <c r="E36" s="89">
        <v>0.2</v>
      </c>
      <c r="F36" s="199"/>
      <c r="G36" s="60">
        <f>E36*F36</f>
        <v>0</v>
      </c>
    </row>
    <row r="37" spans="1:7" ht="15">
      <c r="A37" s="103"/>
      <c r="B37" s="86"/>
      <c r="C37" s="87" t="s">
        <v>166</v>
      </c>
      <c r="D37" s="88"/>
      <c r="E37" s="89"/>
      <c r="F37" s="63"/>
      <c r="G37" s="60"/>
    </row>
    <row r="38" spans="1:7" ht="15">
      <c r="A38" s="103"/>
      <c r="B38" s="86" t="s">
        <v>44</v>
      </c>
      <c r="C38" s="100" t="s">
        <v>62</v>
      </c>
      <c r="D38" s="88" t="s">
        <v>38</v>
      </c>
      <c r="E38" s="89">
        <v>0.3</v>
      </c>
      <c r="F38" s="199"/>
      <c r="G38" s="60">
        <f>E38*F38</f>
        <v>0</v>
      </c>
    </row>
    <row r="39" spans="1:7" ht="15">
      <c r="A39" s="103"/>
      <c r="B39" s="86" t="s">
        <v>48</v>
      </c>
      <c r="C39" s="100" t="s">
        <v>167</v>
      </c>
      <c r="D39" s="88" t="s">
        <v>168</v>
      </c>
      <c r="E39" s="89">
        <v>0.2</v>
      </c>
      <c r="F39" s="199"/>
      <c r="G39" s="60">
        <f>E39*F39</f>
        <v>0</v>
      </c>
    </row>
    <row r="40" spans="1:7" ht="15">
      <c r="A40" s="103"/>
      <c r="B40" s="86" t="s">
        <v>51</v>
      </c>
      <c r="C40" s="100" t="s">
        <v>251</v>
      </c>
      <c r="D40" s="88" t="s">
        <v>38</v>
      </c>
      <c r="E40" s="104">
        <v>2</v>
      </c>
      <c r="F40" s="199"/>
      <c r="G40" s="60">
        <f aca="true" t="shared" si="2" ref="G40:G42">E40*F40</f>
        <v>0</v>
      </c>
    </row>
    <row r="41" spans="1:7" ht="15">
      <c r="A41" s="103"/>
      <c r="B41" s="86" t="s">
        <v>54</v>
      </c>
      <c r="C41" s="100" t="s">
        <v>252</v>
      </c>
      <c r="D41" s="88" t="s">
        <v>168</v>
      </c>
      <c r="E41" s="104">
        <v>1</v>
      </c>
      <c r="F41" s="199"/>
      <c r="G41" s="60">
        <f t="shared" si="2"/>
        <v>0</v>
      </c>
    </row>
    <row r="42" spans="1:7" ht="15">
      <c r="A42" s="103"/>
      <c r="B42" s="86" t="s">
        <v>57</v>
      </c>
      <c r="C42" s="100" t="s">
        <v>253</v>
      </c>
      <c r="D42" s="88" t="s">
        <v>32</v>
      </c>
      <c r="E42" s="104">
        <v>2</v>
      </c>
      <c r="F42" s="199"/>
      <c r="G42" s="60">
        <f t="shared" si="2"/>
        <v>0</v>
      </c>
    </row>
    <row r="43" spans="1:7" ht="21.25" customHeight="1">
      <c r="A43" s="93"/>
      <c r="B43" s="94"/>
      <c r="C43" s="106"/>
      <c r="D43" s="96"/>
      <c r="E43" s="97"/>
      <c r="G43" s="62">
        <f>SUM(G20:G42)</f>
        <v>0</v>
      </c>
    </row>
    <row r="44" spans="1:7" ht="15">
      <c r="A44" s="107"/>
      <c r="B44" s="86" t="s">
        <v>58</v>
      </c>
      <c r="C44" s="87" t="s">
        <v>66</v>
      </c>
      <c r="D44" s="108" t="s">
        <v>67</v>
      </c>
      <c r="E44" s="101">
        <v>5</v>
      </c>
      <c r="F44" s="199"/>
      <c r="G44" s="54">
        <f aca="true" t="shared" si="3" ref="G44:G49">E44*F44</f>
        <v>0</v>
      </c>
    </row>
    <row r="45" spans="1:7" ht="15">
      <c r="A45" s="99" t="s">
        <v>204</v>
      </c>
      <c r="B45" s="86" t="s">
        <v>61</v>
      </c>
      <c r="C45" s="87" t="s">
        <v>229</v>
      </c>
      <c r="D45" s="108" t="s">
        <v>67</v>
      </c>
      <c r="E45" s="101">
        <v>3</v>
      </c>
      <c r="F45" s="199"/>
      <c r="G45" s="54">
        <f t="shared" si="3"/>
        <v>0</v>
      </c>
    </row>
    <row r="46" spans="1:7" ht="15">
      <c r="A46" s="99"/>
      <c r="B46" s="86" t="s">
        <v>63</v>
      </c>
      <c r="C46" s="87" t="s">
        <v>230</v>
      </c>
      <c r="D46" s="108" t="s">
        <v>67</v>
      </c>
      <c r="E46" s="89">
        <v>2</v>
      </c>
      <c r="F46" s="199"/>
      <c r="G46" s="54">
        <f t="shared" si="3"/>
        <v>0</v>
      </c>
    </row>
    <row r="47" spans="1:7" ht="15">
      <c r="A47" s="99" t="s">
        <v>69</v>
      </c>
      <c r="B47" s="86" t="s">
        <v>64</v>
      </c>
      <c r="C47" s="87" t="s">
        <v>231</v>
      </c>
      <c r="D47" s="108" t="s">
        <v>67</v>
      </c>
      <c r="E47" s="89">
        <v>1</v>
      </c>
      <c r="F47" s="199"/>
      <c r="G47" s="54">
        <f t="shared" si="3"/>
        <v>0</v>
      </c>
    </row>
    <row r="48" spans="1:7" ht="15">
      <c r="A48" s="99" t="s">
        <v>43</v>
      </c>
      <c r="B48" s="86" t="s">
        <v>65</v>
      </c>
      <c r="C48" s="87" t="s">
        <v>232</v>
      </c>
      <c r="D48" s="108" t="s">
        <v>71</v>
      </c>
      <c r="E48" s="101">
        <v>5</v>
      </c>
      <c r="F48" s="199"/>
      <c r="G48" s="54">
        <f t="shared" si="3"/>
        <v>0</v>
      </c>
    </row>
    <row r="49" spans="1:7" ht="31" customHeight="1">
      <c r="A49" s="109" t="s">
        <v>234</v>
      </c>
      <c r="B49" s="86" t="s">
        <v>68</v>
      </c>
      <c r="C49" s="110" t="s">
        <v>233</v>
      </c>
      <c r="D49" s="86" t="s">
        <v>73</v>
      </c>
      <c r="E49" s="101">
        <v>2</v>
      </c>
      <c r="F49" s="199"/>
      <c r="G49" s="54">
        <f t="shared" si="3"/>
        <v>0</v>
      </c>
    </row>
    <row r="50" spans="1:7" ht="15.5">
      <c r="A50" s="93"/>
      <c r="B50" s="94"/>
      <c r="C50" s="95"/>
      <c r="D50" s="111"/>
      <c r="E50" s="97"/>
      <c r="G50" s="62">
        <f>SUM(G44:G49)</f>
        <v>0</v>
      </c>
    </row>
    <row r="51" spans="1:7" ht="15">
      <c r="A51" s="112" t="s">
        <v>75</v>
      </c>
      <c r="B51" s="113" t="s">
        <v>70</v>
      </c>
      <c r="C51" s="87" t="s">
        <v>255</v>
      </c>
      <c r="D51" s="108"/>
      <c r="E51" s="101">
        <v>2.5</v>
      </c>
      <c r="F51" s="199"/>
      <c r="G51" s="54">
        <f aca="true" t="shared" si="4" ref="G51">E51*F51</f>
        <v>0</v>
      </c>
    </row>
    <row r="52" spans="1:7" ht="15.5">
      <c r="A52" s="114"/>
      <c r="B52" s="94"/>
      <c r="C52" s="106"/>
      <c r="D52" s="111"/>
      <c r="E52" s="97"/>
      <c r="G52" s="62">
        <f>G51</f>
        <v>0</v>
      </c>
    </row>
    <row r="53" spans="1:7" ht="15">
      <c r="A53" s="90" t="s">
        <v>174</v>
      </c>
      <c r="B53" s="86" t="s">
        <v>72</v>
      </c>
      <c r="C53" s="87" t="s">
        <v>171</v>
      </c>
      <c r="D53" s="108"/>
      <c r="E53" s="89">
        <v>5</v>
      </c>
      <c r="F53" s="199"/>
      <c r="G53" s="54">
        <f aca="true" t="shared" si="5" ref="G53:G56">E53*F53</f>
        <v>0</v>
      </c>
    </row>
    <row r="54" spans="1:7" ht="15">
      <c r="A54" s="90"/>
      <c r="B54" s="86" t="s">
        <v>74</v>
      </c>
      <c r="C54" s="87" t="s">
        <v>172</v>
      </c>
      <c r="D54" s="108"/>
      <c r="E54" s="89">
        <v>4</v>
      </c>
      <c r="F54" s="199"/>
      <c r="G54" s="54">
        <f t="shared" si="5"/>
        <v>0</v>
      </c>
    </row>
    <row r="55" spans="1:7" ht="15">
      <c r="A55" s="90"/>
      <c r="B55" s="86" t="s">
        <v>76</v>
      </c>
      <c r="C55" s="87" t="s">
        <v>169</v>
      </c>
      <c r="D55" s="108"/>
      <c r="E55" s="89">
        <v>2</v>
      </c>
      <c r="F55" s="199"/>
      <c r="G55" s="54">
        <f t="shared" si="5"/>
        <v>0</v>
      </c>
    </row>
    <row r="56" spans="1:7" ht="21.25" customHeight="1">
      <c r="A56" s="115"/>
      <c r="B56" s="86" t="s">
        <v>77</v>
      </c>
      <c r="C56" s="87" t="s">
        <v>170</v>
      </c>
      <c r="D56" s="108"/>
      <c r="E56" s="89">
        <v>1</v>
      </c>
      <c r="F56" s="199"/>
      <c r="G56" s="54">
        <f t="shared" si="5"/>
        <v>0</v>
      </c>
    </row>
    <row r="57" spans="1:7" ht="21.25" customHeight="1">
      <c r="A57" s="114"/>
      <c r="B57" s="94"/>
      <c r="C57" s="106"/>
      <c r="D57" s="111"/>
      <c r="E57" s="97"/>
      <c r="G57" s="62">
        <f>SUM(G53:G56)</f>
        <v>0</v>
      </c>
    </row>
    <row r="58" spans="1:7" ht="15">
      <c r="A58" s="116" t="s">
        <v>173</v>
      </c>
      <c r="B58" s="113"/>
      <c r="C58" s="87" t="s">
        <v>175</v>
      </c>
      <c r="D58" s="108"/>
      <c r="E58" s="89"/>
      <c r="F58" s="63"/>
      <c r="G58" s="60"/>
    </row>
    <row r="59" spans="1:7" ht="15">
      <c r="A59" s="117" t="s">
        <v>80</v>
      </c>
      <c r="B59" s="113" t="s">
        <v>78</v>
      </c>
      <c r="C59" s="100" t="s">
        <v>177</v>
      </c>
      <c r="D59" s="108" t="s">
        <v>82</v>
      </c>
      <c r="E59" s="89">
        <v>1</v>
      </c>
      <c r="F59" s="199"/>
      <c r="G59" s="54">
        <f aca="true" t="shared" si="6" ref="G59:G60">E59*F59</f>
        <v>0</v>
      </c>
    </row>
    <row r="60" spans="1:7" ht="15">
      <c r="A60" s="118" t="s">
        <v>43</v>
      </c>
      <c r="B60" s="113" t="s">
        <v>79</v>
      </c>
      <c r="C60" s="100" t="s">
        <v>178</v>
      </c>
      <c r="D60" s="108" t="s">
        <v>82</v>
      </c>
      <c r="E60" s="89">
        <v>0.5</v>
      </c>
      <c r="F60" s="199"/>
      <c r="G60" s="54">
        <f t="shared" si="6"/>
        <v>0</v>
      </c>
    </row>
    <row r="61" spans="1:7" ht="15">
      <c r="A61" s="117"/>
      <c r="B61" s="113"/>
      <c r="C61" s="87" t="s">
        <v>176</v>
      </c>
      <c r="D61" s="108"/>
      <c r="E61" s="89"/>
      <c r="F61" s="63"/>
      <c r="G61" s="60"/>
    </row>
    <row r="62" spans="1:7" ht="15">
      <c r="A62" s="119"/>
      <c r="B62" s="113" t="s">
        <v>81</v>
      </c>
      <c r="C62" s="100" t="s">
        <v>179</v>
      </c>
      <c r="D62" s="108" t="s">
        <v>82</v>
      </c>
      <c r="E62" s="89">
        <v>0.5</v>
      </c>
      <c r="F62" s="199"/>
      <c r="G62" s="54">
        <f aca="true" t="shared" si="7" ref="G62:G63">E62*F62</f>
        <v>0</v>
      </c>
    </row>
    <row r="63" spans="1:7" ht="15">
      <c r="A63" s="120"/>
      <c r="B63" s="113" t="s">
        <v>83</v>
      </c>
      <c r="C63" s="100" t="s">
        <v>180</v>
      </c>
      <c r="D63" s="108" t="s">
        <v>82</v>
      </c>
      <c r="E63" s="89">
        <v>0.3</v>
      </c>
      <c r="F63" s="199"/>
      <c r="G63" s="54">
        <f t="shared" si="7"/>
        <v>0</v>
      </c>
    </row>
    <row r="64" spans="1:8" ht="15.5">
      <c r="A64" s="93"/>
      <c r="B64" s="94"/>
      <c r="C64" s="95"/>
      <c r="D64" s="111"/>
      <c r="E64" s="97"/>
      <c r="G64" s="62">
        <f>SUM(G59:G63)</f>
        <v>0</v>
      </c>
      <c r="H64" s="40"/>
    </row>
    <row r="65" spans="1:5" ht="15">
      <c r="A65" s="93"/>
      <c r="B65" s="94"/>
      <c r="C65" s="95"/>
      <c r="D65" s="111"/>
      <c r="E65" s="97"/>
    </row>
    <row r="66" spans="1:6" ht="15">
      <c r="A66" s="121"/>
      <c r="B66" s="205" t="s">
        <v>84</v>
      </c>
      <c r="C66" s="205"/>
      <c r="D66" s="122"/>
      <c r="E66" s="123"/>
      <c r="F66" s="56"/>
    </row>
    <row r="67" spans="1:7" s="10" customFormat="1" ht="15.5">
      <c r="A67" s="121"/>
      <c r="B67" s="122"/>
      <c r="C67" s="124"/>
      <c r="D67" s="122"/>
      <c r="E67" s="123"/>
      <c r="F67" s="57"/>
      <c r="G67" s="58"/>
    </row>
    <row r="68" spans="1:7" ht="46.5">
      <c r="A68" s="125" t="s">
        <v>2</v>
      </c>
      <c r="B68" s="126"/>
      <c r="C68" s="127" t="s">
        <v>3</v>
      </c>
      <c r="D68" s="128" t="s">
        <v>4</v>
      </c>
      <c r="E68" s="129" t="s">
        <v>228</v>
      </c>
      <c r="F68" s="59" t="s">
        <v>227</v>
      </c>
      <c r="G68" s="65" t="s">
        <v>5</v>
      </c>
    </row>
    <row r="69" spans="1:7" ht="43" customHeight="1">
      <c r="A69" s="130" t="s">
        <v>85</v>
      </c>
      <c r="B69" s="131" t="s">
        <v>86</v>
      </c>
      <c r="C69" s="132" t="s">
        <v>182</v>
      </c>
      <c r="D69" s="133" t="s">
        <v>87</v>
      </c>
      <c r="E69" s="134">
        <v>2</v>
      </c>
      <c r="F69" s="199"/>
      <c r="G69" s="66">
        <f>E69*F69</f>
        <v>0</v>
      </c>
    </row>
    <row r="70" spans="1:7" ht="26.5" customHeight="1">
      <c r="A70" s="135" t="s">
        <v>202</v>
      </c>
      <c r="B70" s="131" t="s">
        <v>88</v>
      </c>
      <c r="C70" s="136" t="s">
        <v>257</v>
      </c>
      <c r="D70" s="137" t="s">
        <v>181</v>
      </c>
      <c r="E70" s="138">
        <v>0.1</v>
      </c>
      <c r="F70" s="199"/>
      <c r="G70" s="66">
        <f>E70*F70</f>
        <v>0</v>
      </c>
    </row>
    <row r="71" spans="1:7" ht="23" customHeight="1">
      <c r="A71" s="139" t="s">
        <v>201</v>
      </c>
      <c r="B71" s="131" t="s">
        <v>89</v>
      </c>
      <c r="C71" s="136" t="s">
        <v>258</v>
      </c>
      <c r="D71" s="137" t="s">
        <v>203</v>
      </c>
      <c r="E71" s="138">
        <v>2</v>
      </c>
      <c r="F71" s="199"/>
      <c r="G71" s="66">
        <f>E71*F71</f>
        <v>0</v>
      </c>
    </row>
    <row r="72" spans="1:7" ht="15.5">
      <c r="A72" s="93"/>
      <c r="B72" s="140"/>
      <c r="C72" s="141"/>
      <c r="D72" s="142"/>
      <c r="E72" s="143"/>
      <c r="G72" s="62">
        <f>SUM(G69:G71)</f>
        <v>0</v>
      </c>
    </row>
    <row r="73" spans="1:7" ht="15">
      <c r="A73" s="144" t="s">
        <v>91</v>
      </c>
      <c r="B73" s="145"/>
      <c r="C73" s="146" t="s">
        <v>92</v>
      </c>
      <c r="D73" s="147"/>
      <c r="E73" s="148"/>
      <c r="F73" s="64"/>
      <c r="G73" s="12"/>
    </row>
    <row r="74" spans="1:7" ht="15">
      <c r="A74" s="149" t="s">
        <v>43</v>
      </c>
      <c r="B74" s="145" t="s">
        <v>90</v>
      </c>
      <c r="C74" s="150" t="s">
        <v>184</v>
      </c>
      <c r="D74" s="147" t="s">
        <v>94</v>
      </c>
      <c r="E74" s="148">
        <v>0.3</v>
      </c>
      <c r="F74" s="199"/>
      <c r="G74" s="12">
        <f>F74*E74</f>
        <v>0</v>
      </c>
    </row>
    <row r="75" spans="1:7" ht="15">
      <c r="A75" s="151"/>
      <c r="B75" s="145" t="s">
        <v>93</v>
      </c>
      <c r="C75" s="150" t="s">
        <v>185</v>
      </c>
      <c r="D75" s="147" t="s">
        <v>94</v>
      </c>
      <c r="E75" s="148">
        <v>0.2</v>
      </c>
      <c r="F75" s="199"/>
      <c r="G75" s="12">
        <f>F75*E75</f>
        <v>0</v>
      </c>
    </row>
    <row r="76" spans="1:7" ht="15">
      <c r="A76" s="152"/>
      <c r="B76" s="145" t="s">
        <v>95</v>
      </c>
      <c r="C76" s="150" t="s">
        <v>183</v>
      </c>
      <c r="D76" s="147" t="s">
        <v>94</v>
      </c>
      <c r="E76" s="148">
        <v>0.1</v>
      </c>
      <c r="F76" s="199"/>
      <c r="G76" s="12">
        <f>F76*E76</f>
        <v>0</v>
      </c>
    </row>
    <row r="77" spans="1:7" ht="15">
      <c r="A77" s="152"/>
      <c r="B77" s="145"/>
      <c r="C77" s="146" t="s">
        <v>186</v>
      </c>
      <c r="D77" s="147"/>
      <c r="E77" s="148"/>
      <c r="F77" s="64"/>
      <c r="G77" s="12"/>
    </row>
    <row r="78" spans="1:7" ht="15">
      <c r="A78" s="152"/>
      <c r="B78" s="145" t="s">
        <v>96</v>
      </c>
      <c r="C78" s="150" t="s">
        <v>184</v>
      </c>
      <c r="D78" s="147" t="s">
        <v>98</v>
      </c>
      <c r="E78" s="153">
        <v>0.15</v>
      </c>
      <c r="F78" s="199"/>
      <c r="G78" s="12">
        <f>E78*F78</f>
        <v>0</v>
      </c>
    </row>
    <row r="79" spans="1:7" ht="15">
      <c r="A79" s="152"/>
      <c r="B79" s="145" t="s">
        <v>97</v>
      </c>
      <c r="C79" s="150" t="s">
        <v>185</v>
      </c>
      <c r="D79" s="147" t="s">
        <v>98</v>
      </c>
      <c r="E79" s="153">
        <v>0.1</v>
      </c>
      <c r="F79" s="199"/>
      <c r="G79" s="12">
        <f>E79*F79</f>
        <v>0</v>
      </c>
    </row>
    <row r="80" spans="1:7" ht="15">
      <c r="A80" s="154"/>
      <c r="B80" s="145" t="s">
        <v>99</v>
      </c>
      <c r="C80" s="150" t="s">
        <v>183</v>
      </c>
      <c r="D80" s="147" t="s">
        <v>98</v>
      </c>
      <c r="E80" s="153">
        <v>0.05</v>
      </c>
      <c r="F80" s="199"/>
      <c r="G80" s="12">
        <f>E80*F80</f>
        <v>0</v>
      </c>
    </row>
    <row r="81" spans="1:7" ht="15.5">
      <c r="A81" s="155"/>
      <c r="B81" s="156"/>
      <c r="C81" s="157"/>
      <c r="D81" s="158"/>
      <c r="E81" s="159"/>
      <c r="G81" s="62">
        <f>SUM(G74:G80)</f>
        <v>0</v>
      </c>
    </row>
    <row r="82" spans="1:7" ht="15">
      <c r="A82" s="160"/>
      <c r="B82" s="147" t="s">
        <v>100</v>
      </c>
      <c r="C82" s="146" t="s">
        <v>188</v>
      </c>
      <c r="D82" s="147" t="s">
        <v>67</v>
      </c>
      <c r="E82" s="147">
        <v>5</v>
      </c>
      <c r="F82" s="199"/>
      <c r="G82" s="12">
        <f aca="true" t="shared" si="8" ref="G82:G83">E82*F82</f>
        <v>0</v>
      </c>
    </row>
    <row r="83" spans="1:7" ht="21.5" customHeight="1">
      <c r="A83" s="161" t="s">
        <v>187</v>
      </c>
      <c r="B83" s="147" t="s">
        <v>101</v>
      </c>
      <c r="C83" s="146" t="s">
        <v>189</v>
      </c>
      <c r="D83" s="147" t="s">
        <v>67</v>
      </c>
      <c r="E83" s="147">
        <v>2</v>
      </c>
      <c r="F83" s="199"/>
      <c r="G83" s="12">
        <f t="shared" si="8"/>
        <v>0</v>
      </c>
    </row>
    <row r="84" spans="1:7" ht="15.5">
      <c r="A84" s="93"/>
      <c r="B84" s="94"/>
      <c r="C84" s="106"/>
      <c r="D84" s="111"/>
      <c r="E84" s="159"/>
      <c r="G84" s="62">
        <f>SUM(G82:G83)</f>
        <v>0</v>
      </c>
    </row>
    <row r="85" spans="1:8" ht="15">
      <c r="A85" s="162" t="s">
        <v>190</v>
      </c>
      <c r="B85" s="145"/>
      <c r="C85" s="136" t="s">
        <v>247</v>
      </c>
      <c r="D85" s="163"/>
      <c r="E85" s="147"/>
      <c r="F85" s="11"/>
      <c r="G85" s="12"/>
      <c r="H85" s="74"/>
    </row>
    <row r="86" spans="1:8" ht="15">
      <c r="A86" s="164"/>
      <c r="B86" s="165" t="s">
        <v>102</v>
      </c>
      <c r="C86" s="166" t="s">
        <v>244</v>
      </c>
      <c r="D86" s="163" t="s">
        <v>243</v>
      </c>
      <c r="E86" s="147">
        <v>0.01</v>
      </c>
      <c r="F86" s="199"/>
      <c r="G86" s="12">
        <f aca="true" t="shared" si="9" ref="G86:G88">E86*F86</f>
        <v>0</v>
      </c>
      <c r="H86" s="74"/>
    </row>
    <row r="87" spans="1:8" ht="15">
      <c r="A87" s="164"/>
      <c r="B87" s="165" t="s">
        <v>103</v>
      </c>
      <c r="C87" s="166" t="s">
        <v>245</v>
      </c>
      <c r="D87" s="163" t="s">
        <v>243</v>
      </c>
      <c r="E87" s="147">
        <v>0.005</v>
      </c>
      <c r="F87" s="199"/>
      <c r="G87" s="12">
        <f t="shared" si="9"/>
        <v>0</v>
      </c>
      <c r="H87" s="74"/>
    </row>
    <row r="88" spans="1:8" ht="15">
      <c r="A88" s="167" t="s">
        <v>43</v>
      </c>
      <c r="B88" s="165" t="s">
        <v>104</v>
      </c>
      <c r="C88" s="136" t="s">
        <v>254</v>
      </c>
      <c r="D88" s="163" t="s">
        <v>243</v>
      </c>
      <c r="E88" s="168">
        <v>0.002</v>
      </c>
      <c r="F88" s="199"/>
      <c r="G88" s="12">
        <f t="shared" si="9"/>
        <v>0</v>
      </c>
      <c r="H88" s="73"/>
    </row>
    <row r="89" spans="1:7" ht="29">
      <c r="A89" s="164"/>
      <c r="B89" s="165" t="s">
        <v>105</v>
      </c>
      <c r="C89" s="146" t="s">
        <v>191</v>
      </c>
      <c r="D89" s="202" t="s">
        <v>192</v>
      </c>
      <c r="E89" s="148">
        <v>1.5</v>
      </c>
      <c r="F89" s="199"/>
      <c r="G89" s="12">
        <f aca="true" t="shared" si="10" ref="G89:G90">E89*F89</f>
        <v>0</v>
      </c>
    </row>
    <row r="90" spans="1:7" ht="15">
      <c r="A90" s="164"/>
      <c r="B90" s="165" t="s">
        <v>106</v>
      </c>
      <c r="C90" s="146" t="s">
        <v>107</v>
      </c>
      <c r="D90" s="147" t="s">
        <v>108</v>
      </c>
      <c r="E90" s="148">
        <v>1</v>
      </c>
      <c r="F90" s="199"/>
      <c r="G90" s="12">
        <f t="shared" si="10"/>
        <v>0</v>
      </c>
    </row>
    <row r="91" spans="1:7" ht="15">
      <c r="A91" s="169"/>
      <c r="B91" s="165" t="s">
        <v>109</v>
      </c>
      <c r="C91" s="146" t="s">
        <v>110</v>
      </c>
      <c r="D91" s="147" t="s">
        <v>111</v>
      </c>
      <c r="E91" s="148">
        <v>2</v>
      </c>
      <c r="F91" s="199"/>
      <c r="G91" s="12">
        <f>E91*F91</f>
        <v>0</v>
      </c>
    </row>
    <row r="92" spans="1:7" ht="15">
      <c r="A92" s="169"/>
      <c r="B92" s="165" t="s">
        <v>241</v>
      </c>
      <c r="C92" s="146" t="s">
        <v>193</v>
      </c>
      <c r="D92" s="147" t="s">
        <v>111</v>
      </c>
      <c r="E92" s="148">
        <v>0.5</v>
      </c>
      <c r="F92" s="199"/>
      <c r="G92" s="12">
        <f aca="true" t="shared" si="11" ref="G92:G93">E92*F92</f>
        <v>0</v>
      </c>
    </row>
    <row r="93" spans="1:7" ht="15">
      <c r="A93" s="170"/>
      <c r="B93" s="165" t="s">
        <v>246</v>
      </c>
      <c r="C93" s="146" t="s">
        <v>194</v>
      </c>
      <c r="D93" s="147" t="s">
        <v>111</v>
      </c>
      <c r="E93" s="148">
        <v>0.2</v>
      </c>
      <c r="F93" s="199"/>
      <c r="G93" s="12">
        <f t="shared" si="11"/>
        <v>0</v>
      </c>
    </row>
    <row r="94" spans="1:7" ht="15.5">
      <c r="A94" s="93"/>
      <c r="B94" s="94"/>
      <c r="C94" s="95"/>
      <c r="D94" s="111"/>
      <c r="E94" s="97"/>
      <c r="G94" s="62">
        <f>SUM(G85:G93)</f>
        <v>0</v>
      </c>
    </row>
    <row r="95" spans="1:5" ht="15">
      <c r="A95" s="93"/>
      <c r="B95" s="94"/>
      <c r="C95" s="95"/>
      <c r="D95" s="111"/>
      <c r="E95" s="97"/>
    </row>
    <row r="96" spans="1:5" ht="15">
      <c r="A96" s="93"/>
      <c r="B96" s="94"/>
      <c r="C96" s="95"/>
      <c r="D96" s="111"/>
      <c r="E96" s="97"/>
    </row>
    <row r="97" spans="1:6" ht="15">
      <c r="A97" s="171"/>
      <c r="B97" s="206" t="s">
        <v>112</v>
      </c>
      <c r="C97" s="206"/>
      <c r="D97" s="172"/>
      <c r="E97" s="173"/>
      <c r="F97" s="56"/>
    </row>
    <row r="98" spans="1:7" s="10" customFormat="1" ht="15.5">
      <c r="A98" s="171"/>
      <c r="B98" s="174"/>
      <c r="C98" s="175"/>
      <c r="D98" s="172"/>
      <c r="E98" s="173"/>
      <c r="F98" s="57"/>
      <c r="G98" s="58"/>
    </row>
    <row r="99" spans="1:7" ht="46.5">
      <c r="A99" s="176" t="s">
        <v>2</v>
      </c>
      <c r="B99" s="177"/>
      <c r="C99" s="178" t="s">
        <v>3</v>
      </c>
      <c r="D99" s="179" t="s">
        <v>4</v>
      </c>
      <c r="E99" s="180" t="s">
        <v>228</v>
      </c>
      <c r="F99" s="55" t="s">
        <v>227</v>
      </c>
      <c r="G99" s="55" t="s">
        <v>5</v>
      </c>
    </row>
    <row r="100" spans="1:7" ht="15">
      <c r="A100" s="181"/>
      <c r="B100" s="182" t="s">
        <v>113</v>
      </c>
      <c r="C100" s="183" t="s">
        <v>114</v>
      </c>
      <c r="D100" s="184" t="s">
        <v>115</v>
      </c>
      <c r="E100" s="185">
        <v>6</v>
      </c>
      <c r="F100" s="200"/>
      <c r="G100" s="61">
        <f aca="true" t="shared" si="12" ref="G100:G101">F100*E100</f>
        <v>0</v>
      </c>
    </row>
    <row r="101" spans="1:7" ht="15">
      <c r="A101" s="186" t="s">
        <v>116</v>
      </c>
      <c r="B101" s="182" t="s">
        <v>117</v>
      </c>
      <c r="C101" s="187" t="s">
        <v>197</v>
      </c>
      <c r="D101" s="184" t="s">
        <v>115</v>
      </c>
      <c r="E101" s="185">
        <v>3</v>
      </c>
      <c r="F101" s="200"/>
      <c r="G101" s="61">
        <f t="shared" si="12"/>
        <v>0</v>
      </c>
    </row>
    <row r="102" spans="1:7" ht="15">
      <c r="A102" s="186" t="s">
        <v>118</v>
      </c>
      <c r="B102" s="182" t="s">
        <v>119</v>
      </c>
      <c r="C102" s="187" t="s">
        <v>196</v>
      </c>
      <c r="D102" s="184" t="s">
        <v>115</v>
      </c>
      <c r="E102" s="185">
        <v>1</v>
      </c>
      <c r="F102" s="200"/>
      <c r="G102" s="61">
        <f>F102*E102</f>
        <v>0</v>
      </c>
    </row>
    <row r="103" spans="1:7" ht="15">
      <c r="A103" s="186"/>
      <c r="B103" s="182" t="s">
        <v>120</v>
      </c>
      <c r="C103" s="187" t="s">
        <v>198</v>
      </c>
      <c r="D103" s="184" t="s">
        <v>115</v>
      </c>
      <c r="E103" s="185">
        <v>3</v>
      </c>
      <c r="F103" s="200"/>
      <c r="G103" s="61">
        <f aca="true" t="shared" si="13" ref="G103:G105">F103*E103</f>
        <v>0</v>
      </c>
    </row>
    <row r="104" spans="1:7" ht="15">
      <c r="A104" s="186"/>
      <c r="B104" s="182" t="s">
        <v>121</v>
      </c>
      <c r="C104" s="187" t="s">
        <v>199</v>
      </c>
      <c r="D104" s="184" t="s">
        <v>115</v>
      </c>
      <c r="E104" s="185">
        <v>1.5</v>
      </c>
      <c r="F104" s="200"/>
      <c r="G104" s="61">
        <f t="shared" si="13"/>
        <v>0</v>
      </c>
    </row>
    <row r="105" spans="1:7" ht="19" customHeight="1">
      <c r="A105" s="188"/>
      <c r="B105" s="182" t="s">
        <v>123</v>
      </c>
      <c r="C105" s="187" t="s">
        <v>200</v>
      </c>
      <c r="D105" s="184" t="s">
        <v>115</v>
      </c>
      <c r="E105" s="185">
        <v>1</v>
      </c>
      <c r="F105" s="200"/>
      <c r="G105" s="61">
        <f t="shared" si="13"/>
        <v>0</v>
      </c>
    </row>
    <row r="106" spans="1:7" ht="15.5">
      <c r="A106" s="93"/>
      <c r="B106" s="94"/>
      <c r="C106" s="95"/>
      <c r="D106" s="111"/>
      <c r="E106" s="97"/>
      <c r="G106" s="62">
        <f>SUM(G100:G105)</f>
        <v>0</v>
      </c>
    </row>
    <row r="107" spans="1:7" ht="15">
      <c r="A107" s="189" t="s">
        <v>126</v>
      </c>
      <c r="B107" s="182"/>
      <c r="C107" s="187" t="s">
        <v>122</v>
      </c>
      <c r="D107" s="184"/>
      <c r="E107" s="185"/>
      <c r="F107" s="67"/>
      <c r="G107" s="61"/>
    </row>
    <row r="108" spans="1:7" ht="22.25" customHeight="1">
      <c r="A108" s="190"/>
      <c r="B108" s="182" t="s">
        <v>127</v>
      </c>
      <c r="C108" s="191" t="s">
        <v>124</v>
      </c>
      <c r="D108" s="184" t="s">
        <v>125</v>
      </c>
      <c r="E108" s="185">
        <v>1</v>
      </c>
      <c r="F108" s="199"/>
      <c r="G108" s="61">
        <f>E108*F108</f>
        <v>0</v>
      </c>
    </row>
    <row r="109" spans="1:7" ht="15.5">
      <c r="A109" s="93"/>
      <c r="B109" s="94"/>
      <c r="C109" s="95"/>
      <c r="D109" s="111"/>
      <c r="E109" s="97"/>
      <c r="G109" s="62">
        <f>G108</f>
        <v>0</v>
      </c>
    </row>
    <row r="110" spans="1:7" ht="15">
      <c r="A110" s="189" t="s">
        <v>130</v>
      </c>
      <c r="B110" s="182" t="s">
        <v>128</v>
      </c>
      <c r="C110" s="187" t="s">
        <v>132</v>
      </c>
      <c r="D110" s="184" t="s">
        <v>133</v>
      </c>
      <c r="E110" s="185">
        <v>2</v>
      </c>
      <c r="F110" s="199"/>
      <c r="G110" s="61">
        <f aca="true" t="shared" si="14" ref="G110:G111">E110*F110</f>
        <v>0</v>
      </c>
    </row>
    <row r="111" spans="1:7" ht="15">
      <c r="A111" s="186" t="s">
        <v>134</v>
      </c>
      <c r="B111" s="182" t="s">
        <v>129</v>
      </c>
      <c r="C111" s="187" t="s">
        <v>136</v>
      </c>
      <c r="D111" s="184" t="s">
        <v>133</v>
      </c>
      <c r="E111" s="185">
        <v>1</v>
      </c>
      <c r="F111" s="199"/>
      <c r="G111" s="61">
        <f t="shared" si="14"/>
        <v>0</v>
      </c>
    </row>
    <row r="112" spans="1:7" ht="19" customHeight="1">
      <c r="A112" s="192"/>
      <c r="B112" s="182" t="s">
        <v>131</v>
      </c>
      <c r="C112" s="187" t="s">
        <v>195</v>
      </c>
      <c r="D112" s="184" t="s">
        <v>138</v>
      </c>
      <c r="E112" s="185">
        <v>0.5</v>
      </c>
      <c r="F112" s="199"/>
      <c r="G112" s="61">
        <f>E112*F112</f>
        <v>0</v>
      </c>
    </row>
    <row r="113" spans="1:7" ht="15.5">
      <c r="A113" s="93"/>
      <c r="B113" s="94"/>
      <c r="C113" s="95"/>
      <c r="D113" s="111"/>
      <c r="E113" s="97"/>
      <c r="G113" s="62">
        <f>SUM(G110:G112)</f>
        <v>0</v>
      </c>
    </row>
    <row r="114" spans="1:7" ht="15">
      <c r="A114" s="193" t="s">
        <v>139</v>
      </c>
      <c r="B114" s="194"/>
      <c r="C114" s="187" t="s">
        <v>140</v>
      </c>
      <c r="D114" s="184"/>
      <c r="E114" s="185"/>
      <c r="F114" s="67"/>
      <c r="G114" s="61"/>
    </row>
    <row r="115" spans="1:7" ht="15">
      <c r="A115" s="195" t="s">
        <v>141</v>
      </c>
      <c r="B115" s="194" t="s">
        <v>135</v>
      </c>
      <c r="C115" s="191" t="s">
        <v>143</v>
      </c>
      <c r="D115" s="184" t="s">
        <v>144</v>
      </c>
      <c r="E115" s="185">
        <v>1.5</v>
      </c>
      <c r="F115" s="199"/>
      <c r="G115" s="61">
        <f>E115*F115</f>
        <v>0</v>
      </c>
    </row>
    <row r="116" spans="1:7" ht="15">
      <c r="A116" s="195"/>
      <c r="B116" s="194" t="s">
        <v>137</v>
      </c>
      <c r="C116" s="191" t="s">
        <v>146</v>
      </c>
      <c r="D116" s="184" t="s">
        <v>144</v>
      </c>
      <c r="E116" s="185">
        <v>1.5</v>
      </c>
      <c r="F116" s="199"/>
      <c r="G116" s="61">
        <f>E116*F116</f>
        <v>0</v>
      </c>
    </row>
    <row r="117" spans="1:7" ht="19" customHeight="1">
      <c r="A117" s="196"/>
      <c r="B117" s="194" t="s">
        <v>142</v>
      </c>
      <c r="C117" s="187" t="s">
        <v>256</v>
      </c>
      <c r="D117" s="184" t="s">
        <v>111</v>
      </c>
      <c r="E117" s="185">
        <v>0.5</v>
      </c>
      <c r="F117" s="199"/>
      <c r="G117" s="61">
        <f>E117*F117</f>
        <v>0</v>
      </c>
    </row>
    <row r="118" spans="1:7" ht="15.5">
      <c r="A118" s="93"/>
      <c r="B118" s="94"/>
      <c r="C118" s="95"/>
      <c r="D118" s="111"/>
      <c r="E118" s="97"/>
      <c r="G118" s="62">
        <f>SUM(G115:G117)</f>
        <v>0</v>
      </c>
    </row>
    <row r="119" spans="1:7" ht="15">
      <c r="A119" s="197"/>
      <c r="B119" s="194" t="s">
        <v>145</v>
      </c>
      <c r="C119" s="187" t="s">
        <v>209</v>
      </c>
      <c r="D119" s="184" t="s">
        <v>115</v>
      </c>
      <c r="E119" s="185">
        <v>2</v>
      </c>
      <c r="F119" s="199"/>
      <c r="G119" s="61">
        <f aca="true" t="shared" si="15" ref="G119:G120">E119*F119</f>
        <v>0</v>
      </c>
    </row>
    <row r="120" spans="1:7" ht="15">
      <c r="A120" s="195" t="s">
        <v>151</v>
      </c>
      <c r="B120" s="194" t="s">
        <v>147</v>
      </c>
      <c r="C120" s="187" t="s">
        <v>205</v>
      </c>
      <c r="D120" s="184" t="s">
        <v>24</v>
      </c>
      <c r="E120" s="185">
        <v>1</v>
      </c>
      <c r="F120" s="199"/>
      <c r="G120" s="61">
        <f t="shared" si="15"/>
        <v>0</v>
      </c>
    </row>
    <row r="121" spans="1:7" ht="15">
      <c r="A121" s="195" t="s">
        <v>153</v>
      </c>
      <c r="B121" s="194"/>
      <c r="C121" s="187" t="s">
        <v>206</v>
      </c>
      <c r="D121" s="184"/>
      <c r="E121" s="185"/>
      <c r="F121" s="67"/>
      <c r="G121" s="61"/>
    </row>
    <row r="122" spans="1:7" ht="15">
      <c r="A122" s="195" t="s">
        <v>155</v>
      </c>
      <c r="B122" s="194" t="s">
        <v>148</v>
      </c>
      <c r="C122" s="191" t="s">
        <v>157</v>
      </c>
      <c r="D122" s="184" t="s">
        <v>158</v>
      </c>
      <c r="E122" s="185">
        <v>3</v>
      </c>
      <c r="F122" s="199"/>
      <c r="G122" s="61">
        <f aca="true" t="shared" si="16" ref="G122">E122*F122</f>
        <v>0</v>
      </c>
    </row>
    <row r="123" spans="1:7" ht="15">
      <c r="A123" s="195"/>
      <c r="B123" s="194" t="s">
        <v>149</v>
      </c>
      <c r="C123" s="191" t="s">
        <v>159</v>
      </c>
      <c r="D123" s="184" t="s">
        <v>158</v>
      </c>
      <c r="E123" s="185">
        <v>1.5</v>
      </c>
      <c r="F123" s="199"/>
      <c r="G123" s="61">
        <f>E123*F123</f>
        <v>0</v>
      </c>
    </row>
    <row r="124" spans="1:7" ht="15">
      <c r="A124" s="197"/>
      <c r="B124" s="194" t="s">
        <v>150</v>
      </c>
      <c r="C124" s="187" t="s">
        <v>207</v>
      </c>
      <c r="D124" s="184" t="s">
        <v>111</v>
      </c>
      <c r="E124" s="185">
        <v>1</v>
      </c>
      <c r="F124" s="199"/>
      <c r="G124" s="61">
        <f aca="true" t="shared" si="17" ref="G124">E124*F124</f>
        <v>0</v>
      </c>
    </row>
    <row r="125" spans="1:7" ht="15">
      <c r="A125" s="197"/>
      <c r="B125" s="194"/>
      <c r="C125" s="187" t="s">
        <v>208</v>
      </c>
      <c r="D125" s="184"/>
      <c r="E125" s="185"/>
      <c r="F125" s="201"/>
      <c r="G125" s="61"/>
    </row>
    <row r="126" spans="1:7" ht="15">
      <c r="A126" s="198"/>
      <c r="B126" s="182" t="s">
        <v>152</v>
      </c>
      <c r="C126" s="191" t="s">
        <v>161</v>
      </c>
      <c r="D126" s="184" t="s">
        <v>115</v>
      </c>
      <c r="E126" s="185">
        <v>5</v>
      </c>
      <c r="F126" s="199"/>
      <c r="G126" s="61">
        <f aca="true" t="shared" si="18" ref="G126:G129">E126*F126</f>
        <v>0</v>
      </c>
    </row>
    <row r="127" spans="1:7" ht="15">
      <c r="A127" s="198"/>
      <c r="B127" s="182" t="s">
        <v>154</v>
      </c>
      <c r="C127" s="191" t="s">
        <v>162</v>
      </c>
      <c r="D127" s="184" t="s">
        <v>115</v>
      </c>
      <c r="E127" s="185">
        <v>2</v>
      </c>
      <c r="F127" s="199"/>
      <c r="G127" s="61">
        <f t="shared" si="18"/>
        <v>0</v>
      </c>
    </row>
    <row r="128" spans="1:7" ht="15">
      <c r="A128" s="198"/>
      <c r="B128" s="182" t="s">
        <v>156</v>
      </c>
      <c r="C128" s="191" t="s">
        <v>163</v>
      </c>
      <c r="D128" s="184" t="s">
        <v>115</v>
      </c>
      <c r="E128" s="185">
        <v>1</v>
      </c>
      <c r="F128" s="199"/>
      <c r="G128" s="61">
        <f t="shared" si="18"/>
        <v>0</v>
      </c>
    </row>
    <row r="129" spans="1:7" ht="15">
      <c r="A129" s="188"/>
      <c r="B129" s="182" t="s">
        <v>160</v>
      </c>
      <c r="C129" s="191" t="s">
        <v>164</v>
      </c>
      <c r="D129" s="184" t="s">
        <v>115</v>
      </c>
      <c r="E129" s="185">
        <v>0.5</v>
      </c>
      <c r="F129" s="199"/>
      <c r="G129" s="61">
        <f t="shared" si="18"/>
        <v>0</v>
      </c>
    </row>
    <row r="130" ht="15.5">
      <c r="G130" s="62">
        <f>SUM(G119:G129)</f>
        <v>0</v>
      </c>
    </row>
  </sheetData>
  <sheetProtection password="B09D" sheet="1" objects="1" scenarios="1"/>
  <mergeCells count="4">
    <mergeCell ref="B6:C6"/>
    <mergeCell ref="B66:C66"/>
    <mergeCell ref="B97:C97"/>
    <mergeCell ref="J28:L29"/>
  </mergeCells>
  <printOptions/>
  <pageMargins left="0.196527777777778" right="0.196527777777778" top="0.39375" bottom="0.39375" header="0.511805555555555" footer="0.511805555555555"/>
  <pageSetup horizontalDpi="300" verticalDpi="300" orientation="portrait" paperSize="9" scale="55" r:id="rId1"/>
  <rowBreaks count="1" manualBreakCount="1">
    <brk id="94" max="16383" man="1"/>
  </rowBreaks>
  <ignoredErrors>
    <ignoredError sqref="G8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zoomScale="85" zoomScaleNormal="85" zoomScalePageLayoutView="90" workbookViewId="0" topLeftCell="A1">
      <selection activeCell="E4" sqref="E4"/>
    </sheetView>
  </sheetViews>
  <sheetFormatPr defaultColWidth="8.8515625" defaultRowHeight="15"/>
  <cols>
    <col min="1" max="1" width="8.8515625" style="15" customWidth="1"/>
    <col min="2" max="2" width="42.421875" style="15" customWidth="1"/>
    <col min="3" max="3" width="15.00390625" style="15" customWidth="1"/>
    <col min="4" max="4" width="19.421875" style="17" customWidth="1"/>
    <col min="5" max="5" width="17.28125" style="16" customWidth="1"/>
    <col min="6" max="6" width="11.421875" style="17" customWidth="1"/>
    <col min="7" max="7" width="8.8515625" style="18" customWidth="1"/>
    <col min="8" max="16384" width="8.8515625" style="15" customWidth="1"/>
  </cols>
  <sheetData>
    <row r="1" ht="15" thickBot="1">
      <c r="D1" s="15"/>
    </row>
    <row r="2" spans="2:6" ht="15" thickBot="1">
      <c r="B2" s="50" t="s">
        <v>221</v>
      </c>
      <c r="C2" s="203"/>
      <c r="E2" s="68" t="s">
        <v>242</v>
      </c>
      <c r="F2" s="68" t="e">
        <f>C32/C2*100</f>
        <v>#DIV/0!</v>
      </c>
    </row>
    <row r="3" spans="2:6" ht="15" thickBot="1">
      <c r="B3" s="51" t="s">
        <v>222</v>
      </c>
      <c r="C3" s="203"/>
      <c r="E3" s="69" t="s">
        <v>224</v>
      </c>
      <c r="F3" s="69" t="e">
        <f>C50/C3*100</f>
        <v>#DIV/0!</v>
      </c>
    </row>
    <row r="4" spans="2:6" ht="19" thickBot="1">
      <c r="B4" s="52" t="s">
        <v>223</v>
      </c>
      <c r="C4" s="203"/>
      <c r="D4" s="20"/>
      <c r="E4" s="70" t="s">
        <v>225</v>
      </c>
      <c r="F4" s="70" t="e">
        <f>C74/C4*100</f>
        <v>#DIV/0!</v>
      </c>
    </row>
    <row r="5" spans="2:6" ht="18.5">
      <c r="B5" s="18"/>
      <c r="C5" s="18"/>
      <c r="D5" s="20"/>
      <c r="E5" s="72" t="s">
        <v>210</v>
      </c>
      <c r="F5" s="71" t="e">
        <f>0.4*F2+0.4*F3+0.2*F4</f>
        <v>#DIV/0!</v>
      </c>
    </row>
    <row r="6" spans="2:4" ht="18.5">
      <c r="B6" s="18"/>
      <c r="C6" s="18"/>
      <c r="D6" s="20"/>
    </row>
    <row r="7" spans="2:4" ht="15">
      <c r="B7" s="229" t="s">
        <v>1</v>
      </c>
      <c r="C7" s="229"/>
      <c r="D7" s="53"/>
    </row>
    <row r="8" spans="2:7" s="22" customFormat="1" ht="16" thickBot="1">
      <c r="B8" s="21"/>
      <c r="C8" s="15"/>
      <c r="E8" s="23"/>
      <c r="F8" s="19"/>
      <c r="G8" s="19"/>
    </row>
    <row r="9" spans="2:3" ht="15">
      <c r="B9" s="42" t="s">
        <v>9</v>
      </c>
      <c r="C9" s="230">
        <f>Formulário!G18</f>
        <v>0</v>
      </c>
    </row>
    <row r="10" spans="2:4" ht="15" thickBot="1">
      <c r="B10" s="43"/>
      <c r="C10" s="231"/>
      <c r="D10" s="24"/>
    </row>
    <row r="11" spans="2:5" ht="11" customHeight="1" thickBot="1">
      <c r="B11" s="18"/>
      <c r="D11" s="24"/>
      <c r="E11" s="25"/>
    </row>
    <row r="12" spans="2:4" ht="19.5" customHeight="1">
      <c r="B12" s="42" t="s">
        <v>41</v>
      </c>
      <c r="C12" s="230">
        <f>Formulário!G43</f>
        <v>0</v>
      </c>
      <c r="D12" s="24"/>
    </row>
    <row r="13" spans="2:5" ht="15.5">
      <c r="B13" s="44" t="s">
        <v>43</v>
      </c>
      <c r="C13" s="232"/>
      <c r="D13" s="24"/>
      <c r="E13" s="26"/>
    </row>
    <row r="14" spans="2:5" ht="15" thickBot="1">
      <c r="B14" s="43"/>
      <c r="C14" s="231"/>
      <c r="D14" s="24"/>
      <c r="E14" s="17"/>
    </row>
    <row r="15" spans="2:5" ht="15" thickBot="1">
      <c r="B15" s="18"/>
      <c r="D15" s="24"/>
      <c r="E15" s="15"/>
    </row>
    <row r="16" spans="2:5" ht="15">
      <c r="B16" s="27" t="s">
        <v>204</v>
      </c>
      <c r="C16" s="212">
        <f>Formulário!G50</f>
        <v>0</v>
      </c>
      <c r="D16" s="24"/>
      <c r="E16" s="17"/>
    </row>
    <row r="17" spans="2:4" ht="15">
      <c r="B17" s="28" t="s">
        <v>69</v>
      </c>
      <c r="C17" s="213"/>
      <c r="D17" s="24"/>
    </row>
    <row r="18" spans="2:4" ht="15" thickBot="1">
      <c r="B18" s="41" t="s">
        <v>217</v>
      </c>
      <c r="C18" s="214"/>
      <c r="D18" s="24"/>
    </row>
    <row r="19" spans="4:7" ht="15" thickBot="1">
      <c r="D19" s="24"/>
      <c r="E19" s="17"/>
      <c r="F19" s="16"/>
      <c r="G19" s="17"/>
    </row>
    <row r="20" spans="2:4" ht="15">
      <c r="B20" s="42" t="s">
        <v>75</v>
      </c>
      <c r="C20" s="218">
        <f>Formulário!G52</f>
        <v>0</v>
      </c>
      <c r="D20" s="24"/>
    </row>
    <row r="21" spans="2:4" ht="15">
      <c r="B21" s="44"/>
      <c r="C21" s="213"/>
      <c r="D21" s="24"/>
    </row>
    <row r="22" spans="2:6" ht="15" thickBot="1">
      <c r="B22" s="43"/>
      <c r="C22" s="214"/>
      <c r="D22" s="24"/>
      <c r="F22" s="29"/>
    </row>
    <row r="23" spans="2:6" ht="15" thickBot="1">
      <c r="B23" s="18"/>
      <c r="C23" s="38"/>
      <c r="D23" s="24"/>
      <c r="F23" s="29"/>
    </row>
    <row r="24" spans="2:6" ht="15">
      <c r="B24" s="42" t="s">
        <v>174</v>
      </c>
      <c r="C24" s="218">
        <f>Formulário!G57</f>
        <v>0</v>
      </c>
      <c r="D24" s="24"/>
      <c r="F24" s="29"/>
    </row>
    <row r="25" spans="2:6" ht="15" thickBot="1">
      <c r="B25" s="43"/>
      <c r="C25" s="214"/>
      <c r="D25" s="24"/>
      <c r="F25" s="29"/>
    </row>
    <row r="26" spans="2:6" ht="15">
      <c r="B26" s="18"/>
      <c r="C26" s="38"/>
      <c r="D26" s="24"/>
      <c r="F26" s="29"/>
    </row>
    <row r="27" spans="4:7" ht="15" thickBot="1">
      <c r="D27" s="24"/>
      <c r="E27" s="17"/>
      <c r="F27" s="16"/>
      <c r="G27" s="17"/>
    </row>
    <row r="28" spans="2:6" ht="15">
      <c r="B28" s="42" t="s">
        <v>211</v>
      </c>
      <c r="C28" s="218">
        <f>Formulário!G64</f>
        <v>0</v>
      </c>
      <c r="D28" s="24"/>
      <c r="F28" s="29"/>
    </row>
    <row r="29" spans="2:6" ht="15">
      <c r="B29" s="28" t="s">
        <v>80</v>
      </c>
      <c r="C29" s="213"/>
      <c r="D29" s="24"/>
      <c r="F29" s="29"/>
    </row>
    <row r="30" spans="2:6" ht="15">
      <c r="B30" s="44" t="s">
        <v>43</v>
      </c>
      <c r="C30" s="213"/>
      <c r="D30" s="24"/>
      <c r="F30" s="29"/>
    </row>
    <row r="31" spans="2:6" ht="15" thickBot="1">
      <c r="B31" s="28"/>
      <c r="C31" s="214"/>
      <c r="D31" s="24"/>
      <c r="F31" s="29"/>
    </row>
    <row r="32" spans="2:4" ht="16" thickBot="1">
      <c r="B32" s="37" t="s">
        <v>220</v>
      </c>
      <c r="C32" s="45">
        <f>SUM(C9:C31)</f>
        <v>0</v>
      </c>
      <c r="D32" s="24"/>
    </row>
    <row r="33" ht="15">
      <c r="D33" s="24"/>
    </row>
    <row r="34" spans="2:4" ht="15">
      <c r="B34" s="208" t="s">
        <v>84</v>
      </c>
      <c r="C34" s="208"/>
      <c r="D34" s="24"/>
    </row>
    <row r="35" ht="15" thickBot="1">
      <c r="D35" s="24"/>
    </row>
    <row r="36" spans="2:4" ht="15">
      <c r="B36" s="30" t="s">
        <v>85</v>
      </c>
      <c r="C36" s="209">
        <f>Formulário!G72</f>
        <v>0</v>
      </c>
      <c r="D36" s="24"/>
    </row>
    <row r="37" spans="2:4" ht="15">
      <c r="B37" s="46" t="s">
        <v>212</v>
      </c>
      <c r="C37" s="210"/>
      <c r="D37" s="24"/>
    </row>
    <row r="38" spans="2:4" ht="15" thickBot="1">
      <c r="B38" s="47" t="s">
        <v>215</v>
      </c>
      <c r="C38" s="211"/>
      <c r="D38" s="24"/>
    </row>
    <row r="39" ht="15" thickBot="1"/>
    <row r="40" spans="2:3" ht="15">
      <c r="B40" s="30" t="s">
        <v>91</v>
      </c>
      <c r="C40" s="219">
        <f>Formulário!G81</f>
        <v>0</v>
      </c>
    </row>
    <row r="41" spans="2:3" ht="15">
      <c r="B41" s="31" t="s">
        <v>43</v>
      </c>
      <c r="C41" s="220"/>
    </row>
    <row r="42" spans="2:3" ht="15" thickBot="1">
      <c r="B42" s="32"/>
      <c r="C42" s="221"/>
    </row>
    <row r="43" ht="15" thickBot="1"/>
    <row r="44" spans="2:3" ht="15">
      <c r="B44" s="30" t="s">
        <v>214</v>
      </c>
      <c r="C44" s="219">
        <f>Formulário!G84</f>
        <v>0</v>
      </c>
    </row>
    <row r="45" spans="2:5" ht="15" thickBot="1">
      <c r="B45" s="31"/>
      <c r="C45" s="221"/>
      <c r="E45" s="33"/>
    </row>
    <row r="46" spans="2:5" ht="16" thickBot="1">
      <c r="B46" s="19"/>
      <c r="C46" s="23"/>
      <c r="E46" s="33"/>
    </row>
    <row r="47" spans="2:5" ht="15">
      <c r="B47" s="30" t="s">
        <v>190</v>
      </c>
      <c r="C47" s="219">
        <f>Formulário!G94</f>
        <v>0</v>
      </c>
      <c r="E47" s="33"/>
    </row>
    <row r="48" spans="2:5" ht="15">
      <c r="B48" s="31" t="s">
        <v>43</v>
      </c>
      <c r="C48" s="220"/>
      <c r="E48" s="33"/>
    </row>
    <row r="49" spans="2:5" ht="15" thickBot="1">
      <c r="B49" s="32"/>
      <c r="C49" s="221"/>
      <c r="E49" s="33"/>
    </row>
    <row r="50" spans="2:5" ht="16" thickBot="1">
      <c r="B50" s="37" t="s">
        <v>219</v>
      </c>
      <c r="C50" s="48">
        <f>SUM(C36:C49)</f>
        <v>0</v>
      </c>
      <c r="E50" s="33"/>
    </row>
    <row r="51" spans="2:5" ht="15.5">
      <c r="B51" s="19"/>
      <c r="C51" s="23"/>
      <c r="E51" s="33"/>
    </row>
    <row r="52" spans="2:5" ht="15.5">
      <c r="B52" s="19"/>
      <c r="C52" s="23"/>
      <c r="E52" s="33"/>
    </row>
    <row r="54" spans="2:5" ht="15">
      <c r="B54" s="227" t="s">
        <v>216</v>
      </c>
      <c r="C54" s="227"/>
      <c r="E54" s="33"/>
    </row>
    <row r="55" ht="15" thickBot="1"/>
    <row r="56" spans="2:3" ht="15">
      <c r="B56" s="34" t="s">
        <v>116</v>
      </c>
      <c r="C56" s="222">
        <f>Formulário!G106</f>
        <v>0</v>
      </c>
    </row>
    <row r="57" spans="2:3" ht="15">
      <c r="B57" s="35" t="s">
        <v>118</v>
      </c>
      <c r="C57" s="228"/>
    </row>
    <row r="58" spans="2:7" s="22" customFormat="1" ht="16" thickBot="1">
      <c r="B58" s="36"/>
      <c r="C58" s="223"/>
      <c r="D58" s="19"/>
      <c r="E58" s="23"/>
      <c r="F58" s="19"/>
      <c r="G58" s="19"/>
    </row>
    <row r="59" ht="15" thickBot="1"/>
    <row r="60" spans="1:7" s="17" customFormat="1" ht="15">
      <c r="A60" s="15"/>
      <c r="B60" s="34" t="s">
        <v>126</v>
      </c>
      <c r="C60" s="222">
        <f>Formulário!G109</f>
        <v>0</v>
      </c>
      <c r="E60" s="16"/>
      <c r="G60" s="18"/>
    </row>
    <row r="61" spans="1:7" s="17" customFormat="1" ht="15" thickBot="1">
      <c r="A61" s="15"/>
      <c r="B61" s="36"/>
      <c r="C61" s="223"/>
      <c r="E61" s="16"/>
      <c r="G61" s="18"/>
    </row>
    <row r="62" spans="1:7" s="17" customFormat="1" ht="15" thickBot="1">
      <c r="A62" s="15"/>
      <c r="B62" s="15"/>
      <c r="C62" s="15"/>
      <c r="E62" s="16"/>
      <c r="G62" s="18"/>
    </row>
    <row r="63" spans="1:7" s="17" customFormat="1" ht="15" customHeight="1">
      <c r="A63" s="15"/>
      <c r="B63" s="34" t="s">
        <v>130</v>
      </c>
      <c r="C63" s="222">
        <f>Formulário!G113</f>
        <v>0</v>
      </c>
      <c r="E63" s="16"/>
      <c r="G63" s="18"/>
    </row>
    <row r="64" spans="1:7" s="17" customFormat="1" ht="15" thickBot="1">
      <c r="A64" s="15"/>
      <c r="B64" s="36"/>
      <c r="C64" s="223"/>
      <c r="E64" s="16"/>
      <c r="G64" s="18"/>
    </row>
    <row r="65" spans="1:7" s="17" customFormat="1" ht="15" thickBot="1">
      <c r="A65" s="15"/>
      <c r="B65" s="15"/>
      <c r="C65" s="15"/>
      <c r="E65" s="16"/>
      <c r="G65" s="18"/>
    </row>
    <row r="66" spans="1:7" s="17" customFormat="1" ht="15">
      <c r="A66" s="15"/>
      <c r="B66" s="34" t="s">
        <v>139</v>
      </c>
      <c r="C66" s="224">
        <f>Formulário!G118</f>
        <v>0</v>
      </c>
      <c r="E66" s="16"/>
      <c r="G66" s="18"/>
    </row>
    <row r="67" spans="1:7" s="17" customFormat="1" ht="15">
      <c r="A67" s="15"/>
      <c r="B67" s="35" t="s">
        <v>141</v>
      </c>
      <c r="C67" s="225"/>
      <c r="E67" s="16"/>
      <c r="G67" s="18"/>
    </row>
    <row r="68" spans="1:7" s="17" customFormat="1" ht="15" thickBot="1">
      <c r="A68" s="15"/>
      <c r="B68" s="36"/>
      <c r="C68" s="226"/>
      <c r="E68" s="16"/>
      <c r="G68" s="18"/>
    </row>
    <row r="69" spans="1:7" s="17" customFormat="1" ht="15" thickBot="1">
      <c r="A69" s="15"/>
      <c r="B69" s="15"/>
      <c r="C69" s="15"/>
      <c r="E69" s="16"/>
      <c r="G69" s="18"/>
    </row>
    <row r="70" spans="1:7" s="17" customFormat="1" ht="15.25" customHeight="1">
      <c r="A70" s="15"/>
      <c r="B70" s="34" t="s">
        <v>213</v>
      </c>
      <c r="C70" s="215">
        <f>Formulário!G130</f>
        <v>0</v>
      </c>
      <c r="E70" s="16"/>
      <c r="G70" s="18"/>
    </row>
    <row r="71" spans="1:7" s="17" customFormat="1" ht="15">
      <c r="A71" s="15"/>
      <c r="B71" s="35" t="s">
        <v>153</v>
      </c>
      <c r="C71" s="216"/>
      <c r="E71" s="16"/>
      <c r="G71" s="18"/>
    </row>
    <row r="72" spans="1:7" s="17" customFormat="1" ht="15">
      <c r="A72" s="15"/>
      <c r="B72" s="35" t="s">
        <v>155</v>
      </c>
      <c r="C72" s="216"/>
      <c r="E72" s="16"/>
      <c r="G72" s="18"/>
    </row>
    <row r="73" spans="1:7" s="17" customFormat="1" ht="15" thickBot="1">
      <c r="A73" s="15"/>
      <c r="B73" s="35"/>
      <c r="C73" s="217"/>
      <c r="E73" s="16"/>
      <c r="G73" s="18"/>
    </row>
    <row r="74" spans="1:7" s="17" customFormat="1" ht="19" customHeight="1" thickBot="1">
      <c r="A74" s="15"/>
      <c r="B74" s="37" t="s">
        <v>218</v>
      </c>
      <c r="C74" s="49">
        <f>SUM(C56:C73)</f>
        <v>0</v>
      </c>
      <c r="E74" s="16"/>
      <c r="G74" s="18"/>
    </row>
    <row r="75" spans="1:7" s="17" customFormat="1" ht="15">
      <c r="A75" s="15"/>
      <c r="B75" s="15"/>
      <c r="C75" s="15"/>
      <c r="E75" s="16"/>
      <c r="G75" s="18"/>
    </row>
    <row r="76" spans="1:7" s="17" customFormat="1" ht="15">
      <c r="A76" s="15"/>
      <c r="B76" s="15"/>
      <c r="C76" s="15"/>
      <c r="E76" s="16"/>
      <c r="G76" s="18"/>
    </row>
    <row r="77" spans="1:7" s="17" customFormat="1" ht="15">
      <c r="A77" s="15"/>
      <c r="E77" s="16"/>
      <c r="G77" s="18"/>
    </row>
    <row r="79" spans="1:7" s="17" customFormat="1" ht="14" customHeight="1">
      <c r="A79" s="15"/>
      <c r="E79" s="16"/>
      <c r="G79" s="18"/>
    </row>
    <row r="84" spans="1:7" s="17" customFormat="1" ht="15">
      <c r="A84" s="15"/>
      <c r="B84" s="15"/>
      <c r="C84" s="15"/>
      <c r="E84" s="16"/>
      <c r="G84" s="18"/>
    </row>
    <row r="85" spans="1:7" s="17" customFormat="1" ht="15">
      <c r="A85" s="15"/>
      <c r="B85" s="15"/>
      <c r="C85" s="15"/>
      <c r="E85" s="16"/>
      <c r="G85" s="18"/>
    </row>
    <row r="86" spans="1:7" s="17" customFormat="1" ht="15">
      <c r="A86" s="15"/>
      <c r="B86" s="15"/>
      <c r="C86" s="15"/>
      <c r="E86" s="16"/>
      <c r="G86" s="18"/>
    </row>
    <row r="87" spans="1:7" s="17" customFormat="1" ht="15">
      <c r="A87" s="15"/>
      <c r="B87" s="15"/>
      <c r="C87" s="15"/>
      <c r="E87" s="16"/>
      <c r="G87" s="18"/>
    </row>
  </sheetData>
  <sheetProtection password="B09D" sheet="1" objects="1" scenarios="1"/>
  <mergeCells count="18">
    <mergeCell ref="B7:C7"/>
    <mergeCell ref="C9:C10"/>
    <mergeCell ref="C12:C14"/>
    <mergeCell ref="C20:C22"/>
    <mergeCell ref="C28:C31"/>
    <mergeCell ref="B34:C34"/>
    <mergeCell ref="C36:C38"/>
    <mergeCell ref="C16:C18"/>
    <mergeCell ref="C70:C73"/>
    <mergeCell ref="C24:C25"/>
    <mergeCell ref="C47:C49"/>
    <mergeCell ref="C60:C61"/>
    <mergeCell ref="C63:C64"/>
    <mergeCell ref="C66:C68"/>
    <mergeCell ref="C40:C42"/>
    <mergeCell ref="C44:C45"/>
    <mergeCell ref="B54:C54"/>
    <mergeCell ref="C56:C5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ESAC-IPC</Company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CONCURSO PROFESSOR COORDENADOR</dc:title>
  <dc:subject/>
  <dc:creator>AIDA MOREIRA DA SILVA</dc:creator>
  <cp:keywords/>
  <dc:description>PROPOSTA AMS</dc:description>
  <cp:lastModifiedBy>Maria Inês de Almeida</cp:lastModifiedBy>
  <dcterms:created xsi:type="dcterms:W3CDTF">2018-11-06T18:19:32Z</dcterms:created>
  <dcterms:modified xsi:type="dcterms:W3CDTF">2023-10-16T10:41:46Z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ESAC-IPC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