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GOH\PRPD-49-2023_Prof Coord - EconDireito_interno\5.Publ obrigatorias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0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<sst xmlns="http://schemas.openxmlformats.org/spreadsheetml/2006/main" count="251" uniqueCount="164">
  <si>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</si>
  <si>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</si>
  <si>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</si>
  <si>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</si>
  <si>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</si>
  <si>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</si>
  <si>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</si>
  <si>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</si>
  <si>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</si>
  <si>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</si>
  <si>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</si>
  <si>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</si>
  <si>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</si>
  <si>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</si>
  <si>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</si>
  <si>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</si>
  <si>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</si>
  <si>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</si>
  <si>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</si>
  <si>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</si>
  <si>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</si>
  <si>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</si>
  <si>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</si>
  <si>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</si>
  <si>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</si>
  <si>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</si>
  <si>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</si>
  <si>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</si>
  <si>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</si>
  <si>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</si>
  <si>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</si>
  <si>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</si>
  <si>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</si>
  <si>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</si>
  <si>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</si>
  <si>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</si>
  <si>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</si>
  <si>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</si>
  <si>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</si>
  <si>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</si>
  <si>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</si>
  <si>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</si>
  <si>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</si>
  <si>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</si>
  <si>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</si>
  <si>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</si>
  <si>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</si>
  <si>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</si>
  <si>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</si>
  <si>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</si>
  <si>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</si>
  <si>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</si>
  <si>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</si>
  <si>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</si>
  <si>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</si>
  <si>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</si>
  <si>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</si>
  <si>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</si>
  <si>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</si>
  <si>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</si>
  <si>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</si>
  <si>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</si>
  <si>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</si>
  <si>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</si>
  <si>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</si>
  <si>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</si>
  <si>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</si>
  <si>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</si>
  <si>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</si>
  <si>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</si>
  <si>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</si>
  <si>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</si>
  <si>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</si>
  <si>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</si>
  <si>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</si>
  <si>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</si>
  <si>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</si>
  <si>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</si>
  <si>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</si>
  <si>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</si>
  <si>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</si>
  <si>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</si>
  <si>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</si>
  <si>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</si>
  <si>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</si>
  <si>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</si>
  <si>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</si>
  <si>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</si>
  <si>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</si>
  <si>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</si>
  <si>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</si>
  <si>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</si>
  <si>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</si>
  <si>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</si>
  <si>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</si>
  <si>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</si>
  <si>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</si>
  <si>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</si>
  <si>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</si>
  <si>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</si>
  <si>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</si>
  <si>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</si>
  <si>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</si>
  <si>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</si>
  <si>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</si>
  <si>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</si>
  <si>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</si>
  <si>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</si>
  <si>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</si>
  <si>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</si>
  <si>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</si>
  <si>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</si>
  <si>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</si>
  <si>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</si>
  <si>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</si>
  <si>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</si>
  <si>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</si>
  <si>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</si>
  <si>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</si>
  <si>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</si>
  <si>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</si>
  <si>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</si>
  <si>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</si>
  <si>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</si>
  <si>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</si>
  <si>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</si>
  <si>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</si>
  <si>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</si>
  <si>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</si>
  <si>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</si>
  <si>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</si>
  <si>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</si>
  <si>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</si>
  <si>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</si>
  <si>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</si>
  <si>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</si>
  <si>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</si>
  <si>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</si>
  <si>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</si>
  <si>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</si>
  <si>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</si>
  <si>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</si>
  <si>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</si>
  <si>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</si>
  <si>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</si>
  <si>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</si>
  <si>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</si>
  <si>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</si>
  <si>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</si>
  <si>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</si>
  <si>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</si>
  <si>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</si>
  <si>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</si>
  <si>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</si>
  <si>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</si>
  <si>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</si>
  <si>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</si>
  <si>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</si>
  <si>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</si>
  <si>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</si>
  <si>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</si>
  <si>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</si>
  <si>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</si>
  <si>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ECONOMIA E DIREITO - PRPD/49/2023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</si>
</sst>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3" sqref="D3:E3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49" t="s">
        <v>163</v>
      </c>
      <c r="E1" s="49"/>
    </row>
    <row r="3" spans="2:9" x14ac:dyDescent="0.35">
      <c r="B3" s="48" t="s">
        <v>156</v>
      </c>
      <c r="C3" s="48"/>
      <c r="D3" s="50"/>
      <c r="E3" s="50"/>
    </row>
    <row r="5" spans="2:9" x14ac:dyDescent="0.35">
      <c r="D5" s="46" t="s">
        <v>160</v>
      </c>
      <c r="E5" s="47"/>
      <c r="F5" s="11"/>
    </row>
    <row r="6" spans="2:9" x14ac:dyDescent="0.35">
      <c r="D6" s="11"/>
    </row>
    <row r="7" spans="2:9" x14ac:dyDescent="0.3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3</v>
      </c>
      <c r="H7" s="29" t="s">
        <v>147</v>
      </c>
      <c r="I7" s="29" t="s">
        <v>5</v>
      </c>
    </row>
    <row r="8" spans="2:9" ht="15.5" customHeight="1" x14ac:dyDescent="0.35">
      <c r="B8" s="40" t="s">
        <v>128</v>
      </c>
      <c r="C8" s="13">
        <v>1</v>
      </c>
      <c r="D8" s="32" t="s">
        <v>130</v>
      </c>
      <c r="E8" s="13" t="s">
        <v>6</v>
      </c>
      <c r="F8" s="13">
        <v>25</v>
      </c>
      <c r="G8" s="30"/>
      <c r="H8" s="33">
        <f>MIN(I8,SUMPRODUCT(F8:F9,G8:G9))</f>
        <v>0</v>
      </c>
      <c r="I8" s="40">
        <v>25</v>
      </c>
    </row>
    <row r="9" spans="2:9" x14ac:dyDescent="0.35">
      <c r="B9" s="40"/>
      <c r="C9" s="13">
        <v>2</v>
      </c>
      <c r="D9" s="15" t="s">
        <v>131</v>
      </c>
      <c r="E9" s="13" t="s">
        <v>7</v>
      </c>
      <c r="F9" s="13">
        <v>15</v>
      </c>
      <c r="G9" s="30"/>
      <c r="H9" s="33"/>
      <c r="I9" s="40"/>
    </row>
    <row r="10" spans="2:9" ht="31" x14ac:dyDescent="0.35">
      <c r="B10" s="40" t="s">
        <v>129</v>
      </c>
      <c r="C10" s="13">
        <v>3</v>
      </c>
      <c r="D10" s="15" t="s">
        <v>8</v>
      </c>
      <c r="E10" s="16" t="s">
        <v>9</v>
      </c>
      <c r="F10" s="13">
        <v>3</v>
      </c>
      <c r="G10" s="30"/>
      <c r="H10" s="33">
        <f>MIN(I10,SUMPRODUCT(F10:F13,G10:G13))</f>
        <v>0</v>
      </c>
      <c r="I10" s="40">
        <v>5</v>
      </c>
    </row>
    <row r="11" spans="2:9" ht="31" x14ac:dyDescent="0.35">
      <c r="B11" s="40"/>
      <c r="C11" s="13">
        <v>4</v>
      </c>
      <c r="D11" s="15" t="s">
        <v>10</v>
      </c>
      <c r="E11" s="16" t="s">
        <v>9</v>
      </c>
      <c r="F11" s="13">
        <v>1.5</v>
      </c>
      <c r="G11" s="30"/>
      <c r="H11" s="33"/>
      <c r="I11" s="40"/>
    </row>
    <row r="12" spans="2:9" x14ac:dyDescent="0.35">
      <c r="B12" s="40"/>
      <c r="C12" s="13">
        <v>5</v>
      </c>
      <c r="D12" s="15" t="s">
        <v>11</v>
      </c>
      <c r="E12" s="13" t="s">
        <v>12</v>
      </c>
      <c r="F12" s="13">
        <v>1</v>
      </c>
      <c r="G12" s="30"/>
      <c r="H12" s="33"/>
      <c r="I12" s="40"/>
    </row>
    <row r="13" spans="2:9" x14ac:dyDescent="0.35">
      <c r="B13" s="40"/>
      <c r="C13" s="13">
        <v>6</v>
      </c>
      <c r="D13" s="15" t="s">
        <v>13</v>
      </c>
      <c r="E13" s="13" t="s">
        <v>12</v>
      </c>
      <c r="F13" s="13">
        <v>0.5</v>
      </c>
      <c r="G13" s="30"/>
      <c r="H13" s="33"/>
      <c r="I13" s="40"/>
    </row>
    <row r="14" spans="2:9" x14ac:dyDescent="0.35">
      <c r="B14" s="40" t="s">
        <v>14</v>
      </c>
      <c r="C14" s="13">
        <v>7</v>
      </c>
      <c r="D14" s="15" t="s">
        <v>15</v>
      </c>
      <c r="E14" s="13" t="s">
        <v>16</v>
      </c>
      <c r="F14" s="13">
        <v>2</v>
      </c>
      <c r="G14" s="30"/>
      <c r="H14" s="33">
        <f>MIN(I14,SUMPRODUCT(F14:F25,G14:G25))</f>
        <v>0</v>
      </c>
      <c r="I14" s="45">
        <v>55</v>
      </c>
    </row>
    <row r="15" spans="2:9" x14ac:dyDescent="0.35">
      <c r="B15" s="40"/>
      <c r="C15" s="13">
        <v>8</v>
      </c>
      <c r="D15" s="15" t="s">
        <v>17</v>
      </c>
      <c r="E15" s="13" t="s">
        <v>18</v>
      </c>
      <c r="F15" s="13">
        <v>1</v>
      </c>
      <c r="G15" s="30"/>
      <c r="H15" s="33"/>
      <c r="I15" s="45"/>
    </row>
    <row r="16" spans="2:9" x14ac:dyDescent="0.35">
      <c r="B16" s="40"/>
      <c r="C16" s="13">
        <v>9</v>
      </c>
      <c r="D16" s="15" t="s">
        <v>142</v>
      </c>
      <c r="E16" s="13" t="s">
        <v>19</v>
      </c>
      <c r="F16" s="13">
        <v>1.5</v>
      </c>
      <c r="G16" s="30"/>
      <c r="H16" s="33"/>
      <c r="I16" s="45"/>
    </row>
    <row r="17" spans="2:9" x14ac:dyDescent="0.35">
      <c r="B17" s="40"/>
      <c r="C17" s="13">
        <v>10</v>
      </c>
      <c r="D17" s="15" t="s">
        <v>20</v>
      </c>
      <c r="E17" s="13" t="s">
        <v>19</v>
      </c>
      <c r="F17" s="13">
        <v>1</v>
      </c>
      <c r="G17" s="30"/>
      <c r="H17" s="33"/>
      <c r="I17" s="45"/>
    </row>
    <row r="18" spans="2:9" x14ac:dyDescent="0.35">
      <c r="B18" s="40"/>
      <c r="C18" s="13">
        <v>11</v>
      </c>
      <c r="D18" s="15" t="s">
        <v>132</v>
      </c>
      <c r="E18" s="13" t="s">
        <v>19</v>
      </c>
      <c r="F18" s="13">
        <v>0.75</v>
      </c>
      <c r="G18" s="30"/>
      <c r="H18" s="33"/>
      <c r="I18" s="45"/>
    </row>
    <row r="19" spans="2:9" x14ac:dyDescent="0.35">
      <c r="B19" s="40"/>
      <c r="C19" s="13">
        <v>12</v>
      </c>
      <c r="D19" s="15" t="s">
        <v>133</v>
      </c>
      <c r="E19" s="13" t="s">
        <v>21</v>
      </c>
      <c r="F19" s="13">
        <v>0.75</v>
      </c>
      <c r="G19" s="30"/>
      <c r="H19" s="33"/>
      <c r="I19" s="45"/>
    </row>
    <row r="20" spans="2:9" x14ac:dyDescent="0.35">
      <c r="B20" s="40"/>
      <c r="C20" s="13">
        <v>13</v>
      </c>
      <c r="D20" s="15" t="s">
        <v>134</v>
      </c>
      <c r="E20" s="13" t="s">
        <v>21</v>
      </c>
      <c r="F20" s="13">
        <v>0.5</v>
      </c>
      <c r="G20" s="30"/>
      <c r="H20" s="33"/>
      <c r="I20" s="45"/>
    </row>
    <row r="21" spans="2:9" x14ac:dyDescent="0.35">
      <c r="B21" s="40"/>
      <c r="C21" s="13">
        <v>14</v>
      </c>
      <c r="D21" s="15" t="s">
        <v>135</v>
      </c>
      <c r="E21" s="13" t="s">
        <v>22</v>
      </c>
      <c r="F21" s="13">
        <v>0.25</v>
      </c>
      <c r="G21" s="30"/>
      <c r="H21" s="33"/>
      <c r="I21" s="45"/>
    </row>
    <row r="22" spans="2:9" x14ac:dyDescent="0.35">
      <c r="B22" s="40"/>
      <c r="C22" s="13">
        <v>15</v>
      </c>
      <c r="D22" s="15" t="s">
        <v>136</v>
      </c>
      <c r="E22" s="13" t="s">
        <v>23</v>
      </c>
      <c r="F22" s="13">
        <v>0.25</v>
      </c>
      <c r="G22" s="30"/>
      <c r="H22" s="33"/>
      <c r="I22" s="45"/>
    </row>
    <row r="23" spans="2:9" x14ac:dyDescent="0.35">
      <c r="B23" s="40"/>
      <c r="C23" s="13">
        <v>16</v>
      </c>
      <c r="D23" s="15" t="s">
        <v>24</v>
      </c>
      <c r="E23" s="13" t="s">
        <v>25</v>
      </c>
      <c r="F23" s="13">
        <v>2</v>
      </c>
      <c r="G23" s="30"/>
      <c r="H23" s="33"/>
      <c r="I23" s="45"/>
    </row>
    <row r="24" spans="2:9" x14ac:dyDescent="0.35">
      <c r="B24" s="40"/>
      <c r="C24" s="13">
        <v>17</v>
      </c>
      <c r="D24" s="15" t="s">
        <v>26</v>
      </c>
      <c r="E24" s="13" t="s">
        <v>27</v>
      </c>
      <c r="F24" s="13">
        <v>2</v>
      </c>
      <c r="G24" s="30"/>
      <c r="H24" s="33"/>
      <c r="I24" s="45"/>
    </row>
    <row r="25" spans="2:9" x14ac:dyDescent="0.35">
      <c r="B25" s="40"/>
      <c r="C25" s="13">
        <v>18</v>
      </c>
      <c r="D25" s="15" t="s">
        <v>143</v>
      </c>
      <c r="E25" s="13" t="s">
        <v>28</v>
      </c>
      <c r="F25" s="13">
        <v>0.1</v>
      </c>
      <c r="G25" s="30"/>
      <c r="H25" s="33"/>
      <c r="I25" s="45"/>
    </row>
    <row r="26" spans="2:9" x14ac:dyDescent="0.35">
      <c r="B26" s="37" t="s">
        <v>140</v>
      </c>
      <c r="C26" s="13">
        <v>19</v>
      </c>
      <c r="D26" s="15" t="s">
        <v>29</v>
      </c>
      <c r="E26" s="13" t="s">
        <v>30</v>
      </c>
      <c r="F26" s="13">
        <v>1.5</v>
      </c>
      <c r="G26" s="30"/>
      <c r="H26" s="33">
        <f>MIN(I26,SUMPRODUCT(F26:F35,G26:G35))</f>
        <v>0</v>
      </c>
      <c r="I26" s="40">
        <v>10</v>
      </c>
    </row>
    <row r="27" spans="2:9" x14ac:dyDescent="0.35">
      <c r="B27" s="38"/>
      <c r="C27" s="13">
        <v>20</v>
      </c>
      <c r="D27" s="15" t="s">
        <v>31</v>
      </c>
      <c r="E27" s="13" t="s">
        <v>30</v>
      </c>
      <c r="F27" s="13">
        <v>0.75</v>
      </c>
      <c r="G27" s="30"/>
      <c r="H27" s="33"/>
      <c r="I27" s="40"/>
    </row>
    <row r="28" spans="2:9" x14ac:dyDescent="0.35">
      <c r="B28" s="38"/>
      <c r="C28" s="13">
        <v>21</v>
      </c>
      <c r="D28" s="15" t="s">
        <v>157</v>
      </c>
      <c r="E28" s="13" t="s">
        <v>30</v>
      </c>
      <c r="F28" s="13">
        <v>0.5</v>
      </c>
      <c r="G28" s="30"/>
      <c r="H28" s="33"/>
      <c r="I28" s="40"/>
    </row>
    <row r="29" spans="2:9" x14ac:dyDescent="0.35">
      <c r="B29" s="38"/>
      <c r="C29" s="13">
        <v>22</v>
      </c>
      <c r="D29" s="15" t="s">
        <v>141</v>
      </c>
      <c r="E29" s="13" t="s">
        <v>32</v>
      </c>
      <c r="F29" s="13">
        <v>1.5</v>
      </c>
      <c r="G29" s="30"/>
      <c r="H29" s="33"/>
      <c r="I29" s="40"/>
    </row>
    <row r="30" spans="2:9" x14ac:dyDescent="0.35">
      <c r="B30" s="38"/>
      <c r="C30" s="13">
        <v>23</v>
      </c>
      <c r="D30" s="15" t="s">
        <v>144</v>
      </c>
      <c r="E30" s="13" t="s">
        <v>158</v>
      </c>
      <c r="F30" s="13">
        <v>1.5</v>
      </c>
      <c r="G30" s="30"/>
      <c r="H30" s="33"/>
      <c r="I30" s="40"/>
    </row>
    <row r="31" spans="2:9" x14ac:dyDescent="0.35">
      <c r="B31" s="38"/>
      <c r="C31" s="13">
        <v>24</v>
      </c>
      <c r="D31" s="15" t="s">
        <v>33</v>
      </c>
      <c r="E31" s="13" t="s">
        <v>32</v>
      </c>
      <c r="F31" s="13">
        <v>1</v>
      </c>
      <c r="G31" s="30"/>
      <c r="H31" s="33"/>
      <c r="I31" s="40"/>
    </row>
    <row r="32" spans="2:9" x14ac:dyDescent="0.35">
      <c r="B32" s="38"/>
      <c r="C32" s="13">
        <v>25</v>
      </c>
      <c r="D32" s="15" t="s">
        <v>159</v>
      </c>
      <c r="E32" s="13" t="s">
        <v>158</v>
      </c>
      <c r="F32" s="13">
        <v>1</v>
      </c>
      <c r="G32" s="30"/>
      <c r="H32" s="33"/>
      <c r="I32" s="40"/>
    </row>
    <row r="33" spans="2:10" x14ac:dyDescent="0.35">
      <c r="B33" s="38"/>
      <c r="C33" s="13">
        <v>26</v>
      </c>
      <c r="D33" s="15" t="s">
        <v>145</v>
      </c>
      <c r="E33" s="13" t="s">
        <v>19</v>
      </c>
      <c r="F33" s="13">
        <v>0.5</v>
      </c>
      <c r="G33" s="30"/>
      <c r="H33" s="33"/>
      <c r="I33" s="40"/>
    </row>
    <row r="34" spans="2:10" x14ac:dyDescent="0.35">
      <c r="B34" s="38"/>
      <c r="C34" s="13">
        <v>27</v>
      </c>
      <c r="D34" s="15" t="s">
        <v>34</v>
      </c>
      <c r="E34" s="13" t="s">
        <v>19</v>
      </c>
      <c r="F34" s="13">
        <v>0.35</v>
      </c>
      <c r="G34" s="30"/>
      <c r="H34" s="33"/>
      <c r="I34" s="40"/>
    </row>
    <row r="35" spans="2:10" x14ac:dyDescent="0.35">
      <c r="B35" s="39"/>
      <c r="C35" s="13">
        <v>28</v>
      </c>
      <c r="D35" s="15" t="s">
        <v>35</v>
      </c>
      <c r="E35" s="13" t="s">
        <v>19</v>
      </c>
      <c r="F35" s="13">
        <v>0.25</v>
      </c>
      <c r="G35" s="30"/>
      <c r="H35" s="33"/>
      <c r="I35" s="40"/>
    </row>
    <row r="36" spans="2:10" x14ac:dyDescent="0.35">
      <c r="B36" s="37" t="s">
        <v>36</v>
      </c>
      <c r="C36" s="13">
        <v>29</v>
      </c>
      <c r="D36" s="15" t="s">
        <v>37</v>
      </c>
      <c r="E36" s="13" t="s">
        <v>38</v>
      </c>
      <c r="F36" s="13">
        <v>2</v>
      </c>
      <c r="G36" s="30"/>
      <c r="H36" s="33">
        <f>MIN(I36,SUMPRODUCT(F36:F39,G36:G39))</f>
        <v>0</v>
      </c>
      <c r="I36" s="40">
        <v>10</v>
      </c>
    </row>
    <row r="37" spans="2:10" x14ac:dyDescent="0.35">
      <c r="B37" s="38"/>
      <c r="C37" s="13">
        <v>30</v>
      </c>
      <c r="D37" s="15" t="s">
        <v>39</v>
      </c>
      <c r="E37" s="13" t="s">
        <v>38</v>
      </c>
      <c r="F37" s="13">
        <v>1</v>
      </c>
      <c r="G37" s="30"/>
      <c r="H37" s="33"/>
      <c r="I37" s="40"/>
    </row>
    <row r="38" spans="2:10" x14ac:dyDescent="0.35">
      <c r="B38" s="38"/>
      <c r="C38" s="13">
        <v>31</v>
      </c>
      <c r="D38" s="15" t="s">
        <v>40</v>
      </c>
      <c r="E38" s="13" t="s">
        <v>32</v>
      </c>
      <c r="F38" s="13">
        <v>2</v>
      </c>
      <c r="G38" s="30"/>
      <c r="H38" s="33"/>
      <c r="I38" s="40"/>
    </row>
    <row r="39" spans="2:10" x14ac:dyDescent="0.35">
      <c r="B39" s="39"/>
      <c r="C39" s="13">
        <v>32</v>
      </c>
      <c r="D39" s="15" t="s">
        <v>41</v>
      </c>
      <c r="E39" s="13" t="s">
        <v>32</v>
      </c>
      <c r="F39" s="13">
        <v>1</v>
      </c>
      <c r="G39" s="30"/>
      <c r="H39" s="33"/>
      <c r="I39" s="40"/>
    </row>
    <row r="40" spans="2:10" x14ac:dyDescent="0.35">
      <c r="B40" s="45" t="s">
        <v>42</v>
      </c>
      <c r="C40" s="13">
        <v>33</v>
      </c>
      <c r="D40" s="15" t="s">
        <v>43</v>
      </c>
      <c r="E40" s="13" t="s">
        <v>44</v>
      </c>
      <c r="F40" s="13">
        <v>5</v>
      </c>
      <c r="G40" s="30"/>
      <c r="H40" s="33">
        <f>MIN(I40,SUMPRODUCT(F40:F44,G40:G44))</f>
        <v>0</v>
      </c>
      <c r="I40" s="45">
        <v>10</v>
      </c>
    </row>
    <row r="41" spans="2:10" x14ac:dyDescent="0.35">
      <c r="B41" s="45"/>
      <c r="C41" s="13">
        <v>34</v>
      </c>
      <c r="D41" s="15" t="s">
        <v>45</v>
      </c>
      <c r="E41" s="13" t="s">
        <v>46</v>
      </c>
      <c r="F41" s="13">
        <v>2.5</v>
      </c>
      <c r="G41" s="30"/>
      <c r="H41" s="33"/>
      <c r="I41" s="45"/>
    </row>
    <row r="42" spans="2:10" x14ac:dyDescent="0.35">
      <c r="B42" s="45"/>
      <c r="C42" s="13">
        <v>35</v>
      </c>
      <c r="D42" s="15" t="s">
        <v>47</v>
      </c>
      <c r="E42" s="13" t="s">
        <v>48</v>
      </c>
      <c r="F42" s="13">
        <v>1.5</v>
      </c>
      <c r="G42" s="30"/>
      <c r="H42" s="33"/>
      <c r="I42" s="45"/>
    </row>
    <row r="43" spans="2:10" x14ac:dyDescent="0.35">
      <c r="B43" s="45"/>
      <c r="C43" s="13">
        <v>36</v>
      </c>
      <c r="D43" s="15" t="s">
        <v>49</v>
      </c>
      <c r="E43" s="13" t="s">
        <v>48</v>
      </c>
      <c r="F43" s="13">
        <v>1</v>
      </c>
      <c r="G43" s="30"/>
      <c r="H43" s="33"/>
      <c r="I43" s="45"/>
    </row>
    <row r="44" spans="2:10" x14ac:dyDescent="0.35">
      <c r="B44" s="45"/>
      <c r="C44" s="13">
        <v>37</v>
      </c>
      <c r="D44" s="19" t="s">
        <v>50</v>
      </c>
      <c r="E44" s="17" t="s">
        <v>51</v>
      </c>
      <c r="F44" s="13">
        <v>0.5</v>
      </c>
      <c r="G44" s="30"/>
      <c r="H44" s="33"/>
      <c r="I44" s="45"/>
    </row>
    <row r="45" spans="2:10" ht="46.5" x14ac:dyDescent="0.35">
      <c r="B45" s="18" t="s">
        <v>52</v>
      </c>
      <c r="C45" s="13">
        <v>38</v>
      </c>
      <c r="D45" s="19" t="s">
        <v>53</v>
      </c>
      <c r="E45" s="17" t="s">
        <v>32</v>
      </c>
      <c r="F45" s="13">
        <v>0.5</v>
      </c>
      <c r="G45" s="30"/>
      <c r="H45" s="14">
        <f>MIN(I45,F45*G45)</f>
        <v>0</v>
      </c>
      <c r="I45" s="17">
        <v>5</v>
      </c>
    </row>
    <row r="46" spans="2:10" x14ac:dyDescent="0.35">
      <c r="B46" s="34" t="s">
        <v>54</v>
      </c>
      <c r="C46" s="35"/>
      <c r="D46" s="35"/>
      <c r="E46" s="35"/>
      <c r="F46" s="35"/>
      <c r="G46" s="36"/>
      <c r="H46" s="5">
        <f>MIN(I46,SUM(H8:H45))</f>
        <v>0</v>
      </c>
      <c r="I46" s="12">
        <v>100</v>
      </c>
      <c r="J46" s="9" t="s">
        <v>148</v>
      </c>
    </row>
    <row r="47" spans="2:10" x14ac:dyDescent="0.35">
      <c r="C47" s="20"/>
    </row>
    <row r="48" spans="2:10" x14ac:dyDescent="0.35">
      <c r="B48" s="10"/>
      <c r="D48" s="46" t="s">
        <v>161</v>
      </c>
      <c r="E48" s="47"/>
      <c r="F48" s="11"/>
    </row>
    <row r="49" spans="2:9" x14ac:dyDescent="0.35">
      <c r="B49" s="11"/>
    </row>
    <row r="50" spans="2:9" x14ac:dyDescent="0.35">
      <c r="B50" s="21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41" t="s">
        <v>56</v>
      </c>
      <c r="C51" s="13">
        <v>1</v>
      </c>
      <c r="D51" s="19" t="s">
        <v>57</v>
      </c>
      <c r="E51" s="17" t="s">
        <v>58</v>
      </c>
      <c r="F51" s="13">
        <v>2</v>
      </c>
      <c r="G51" s="30"/>
      <c r="H51" s="33">
        <f>MIN(I51,SUMPRODUCT(F51:F54,G51:G54))</f>
        <v>0</v>
      </c>
      <c r="I51" s="44">
        <v>50</v>
      </c>
    </row>
    <row r="52" spans="2:9" ht="31" x14ac:dyDescent="0.35">
      <c r="B52" s="42"/>
      <c r="C52" s="13">
        <v>2</v>
      </c>
      <c r="D52" s="19" t="s">
        <v>137</v>
      </c>
      <c r="E52" s="17" t="s">
        <v>59</v>
      </c>
      <c r="F52" s="13">
        <v>2</v>
      </c>
      <c r="G52" s="31"/>
      <c r="H52" s="33"/>
      <c r="I52" s="44"/>
    </row>
    <row r="53" spans="2:9" ht="31" x14ac:dyDescent="0.35">
      <c r="B53" s="42"/>
      <c r="C53" s="13">
        <v>3</v>
      </c>
      <c r="D53" s="19" t="s">
        <v>138</v>
      </c>
      <c r="E53" s="17" t="s">
        <v>59</v>
      </c>
      <c r="F53" s="13">
        <v>1.5</v>
      </c>
      <c r="G53" s="31"/>
      <c r="H53" s="33"/>
      <c r="I53" s="44"/>
    </row>
    <row r="54" spans="2:9" x14ac:dyDescent="0.35">
      <c r="B54" s="43"/>
      <c r="C54" s="13">
        <v>4</v>
      </c>
      <c r="D54" s="19" t="s">
        <v>139</v>
      </c>
      <c r="E54" s="17" t="s">
        <v>59</v>
      </c>
      <c r="F54" s="13">
        <v>1</v>
      </c>
      <c r="G54" s="31"/>
      <c r="H54" s="33"/>
      <c r="I54" s="44"/>
    </row>
    <row r="55" spans="2:9" x14ac:dyDescent="0.35">
      <c r="B55" s="40" t="s">
        <v>60</v>
      </c>
      <c r="C55" s="13">
        <v>5</v>
      </c>
      <c r="D55" s="19" t="s">
        <v>61</v>
      </c>
      <c r="E55" s="17" t="s">
        <v>44</v>
      </c>
      <c r="F55" s="13">
        <v>2</v>
      </c>
      <c r="G55" s="30"/>
      <c r="H55" s="33">
        <f>MIN(I55,SUMPRODUCT(F55:F60,G55:G60))</f>
        <v>0</v>
      </c>
      <c r="I55" s="45">
        <v>30</v>
      </c>
    </row>
    <row r="56" spans="2:9" x14ac:dyDescent="0.35">
      <c r="B56" s="40"/>
      <c r="C56" s="13">
        <v>6</v>
      </c>
      <c r="D56" s="19" t="s">
        <v>62</v>
      </c>
      <c r="E56" s="17" t="s">
        <v>46</v>
      </c>
      <c r="F56" s="13">
        <v>1</v>
      </c>
      <c r="G56" s="30"/>
      <c r="H56" s="33"/>
      <c r="I56" s="45"/>
    </row>
    <row r="57" spans="2:9" x14ac:dyDescent="0.35">
      <c r="B57" s="40"/>
      <c r="C57" s="13">
        <v>7</v>
      </c>
      <c r="D57" s="19" t="s">
        <v>63</v>
      </c>
      <c r="E57" s="17" t="s">
        <v>44</v>
      </c>
      <c r="F57" s="13">
        <v>1</v>
      </c>
      <c r="G57" s="30"/>
      <c r="H57" s="33"/>
      <c r="I57" s="45"/>
    </row>
    <row r="58" spans="2:9" x14ac:dyDescent="0.35">
      <c r="B58" s="40"/>
      <c r="C58" s="13">
        <v>8</v>
      </c>
      <c r="D58" s="19" t="s">
        <v>64</v>
      </c>
      <c r="E58" s="17" t="s">
        <v>46</v>
      </c>
      <c r="F58" s="13">
        <v>0.5</v>
      </c>
      <c r="G58" s="30"/>
      <c r="H58" s="33"/>
      <c r="I58" s="45"/>
    </row>
    <row r="59" spans="2:9" x14ac:dyDescent="0.35">
      <c r="B59" s="40"/>
      <c r="C59" s="13">
        <v>9</v>
      </c>
      <c r="D59" s="19" t="s">
        <v>65</v>
      </c>
      <c r="E59" s="17" t="s">
        <v>44</v>
      </c>
      <c r="F59" s="13">
        <v>0.5</v>
      </c>
      <c r="G59" s="30"/>
      <c r="H59" s="33"/>
      <c r="I59" s="45"/>
    </row>
    <row r="60" spans="2:9" x14ac:dyDescent="0.35">
      <c r="B60" s="40"/>
      <c r="C60" s="13">
        <v>10</v>
      </c>
      <c r="D60" s="19" t="s">
        <v>66</v>
      </c>
      <c r="E60" s="17" t="s">
        <v>46</v>
      </c>
      <c r="F60" s="13">
        <v>0.25</v>
      </c>
      <c r="G60" s="30"/>
      <c r="H60" s="33"/>
      <c r="I60" s="45"/>
    </row>
    <row r="61" spans="2:9" x14ac:dyDescent="0.35">
      <c r="B61" s="40" t="s">
        <v>67</v>
      </c>
      <c r="C61" s="13">
        <v>11</v>
      </c>
      <c r="D61" s="19" t="s">
        <v>68</v>
      </c>
      <c r="E61" s="17" t="s">
        <v>48</v>
      </c>
      <c r="F61" s="13">
        <v>1</v>
      </c>
      <c r="G61" s="30"/>
      <c r="H61" s="33">
        <f>MIN(I61,SUMPRODUCT(F61:F63,G61:G63))</f>
        <v>0</v>
      </c>
      <c r="I61" s="45">
        <v>30</v>
      </c>
    </row>
    <row r="62" spans="2:9" x14ac:dyDescent="0.35">
      <c r="B62" s="40"/>
      <c r="C62" s="13">
        <v>12</v>
      </c>
      <c r="D62" s="19" t="s">
        <v>69</v>
      </c>
      <c r="E62" s="17" t="s">
        <v>48</v>
      </c>
      <c r="F62" s="13">
        <v>0.5</v>
      </c>
      <c r="G62" s="30"/>
      <c r="H62" s="33"/>
      <c r="I62" s="45"/>
    </row>
    <row r="63" spans="2:9" x14ac:dyDescent="0.35">
      <c r="B63" s="40"/>
      <c r="C63" s="13">
        <v>13</v>
      </c>
      <c r="D63" s="19" t="s">
        <v>70</v>
      </c>
      <c r="E63" s="17" t="s">
        <v>48</v>
      </c>
      <c r="F63" s="13">
        <v>0.25</v>
      </c>
      <c r="G63" s="30"/>
      <c r="H63" s="33"/>
      <c r="I63" s="45"/>
    </row>
    <row r="64" spans="2:9" x14ac:dyDescent="0.35">
      <c r="B64" s="40" t="s">
        <v>71</v>
      </c>
      <c r="C64" s="13">
        <v>14</v>
      </c>
      <c r="D64" s="19" t="s">
        <v>72</v>
      </c>
      <c r="E64" s="17" t="s">
        <v>73</v>
      </c>
      <c r="F64" s="13">
        <v>1</v>
      </c>
      <c r="G64" s="30"/>
      <c r="H64" s="33">
        <f>MIN(I64,SUMPRODUCT(F64:F66,G64:G66))</f>
        <v>0</v>
      </c>
      <c r="I64" s="40">
        <v>10</v>
      </c>
    </row>
    <row r="65" spans="2:10" x14ac:dyDescent="0.35">
      <c r="B65" s="40"/>
      <c r="C65" s="13">
        <v>15</v>
      </c>
      <c r="D65" s="19" t="s">
        <v>74</v>
      </c>
      <c r="E65" s="17" t="s">
        <v>73</v>
      </c>
      <c r="F65" s="13">
        <v>0.5</v>
      </c>
      <c r="G65" s="30"/>
      <c r="H65" s="33"/>
      <c r="I65" s="40"/>
    </row>
    <row r="66" spans="2:10" x14ac:dyDescent="0.35">
      <c r="B66" s="40"/>
      <c r="C66" s="13">
        <v>16</v>
      </c>
      <c r="D66" s="19" t="s">
        <v>75</v>
      </c>
      <c r="E66" s="17" t="s">
        <v>76</v>
      </c>
      <c r="F66" s="13">
        <v>2</v>
      </c>
      <c r="G66" s="30"/>
      <c r="H66" s="33"/>
      <c r="I66" s="40"/>
    </row>
    <row r="67" spans="2:10" x14ac:dyDescent="0.35">
      <c r="B67" s="34" t="s">
        <v>54</v>
      </c>
      <c r="C67" s="35"/>
      <c r="D67" s="35"/>
      <c r="E67" s="35"/>
      <c r="F67" s="35"/>
      <c r="G67" s="36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20"/>
    </row>
    <row r="69" spans="2:10" x14ac:dyDescent="0.35">
      <c r="D69" s="46" t="s">
        <v>162</v>
      </c>
      <c r="E69" s="47"/>
      <c r="F69" s="11"/>
    </row>
    <row r="70" spans="2:10" x14ac:dyDescent="0.35">
      <c r="B70" s="11"/>
    </row>
    <row r="71" spans="2:10" x14ac:dyDescent="0.35">
      <c r="B71" s="21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40" t="s">
        <v>78</v>
      </c>
      <c r="C72" s="13">
        <v>1</v>
      </c>
      <c r="D72" s="19" t="s">
        <v>79</v>
      </c>
      <c r="E72" s="17" t="s">
        <v>32</v>
      </c>
      <c r="F72" s="13">
        <v>10</v>
      </c>
      <c r="G72" s="30"/>
      <c r="H72" s="33">
        <f>MIN(I72,SUMPRODUCT(F72:F74,G72:G74))</f>
        <v>0</v>
      </c>
      <c r="I72" s="40">
        <v>20</v>
      </c>
    </row>
    <row r="73" spans="2:10" x14ac:dyDescent="0.35">
      <c r="B73" s="40"/>
      <c r="C73" s="13">
        <v>2</v>
      </c>
      <c r="D73" s="19" t="s">
        <v>80</v>
      </c>
      <c r="E73" s="17" t="s">
        <v>32</v>
      </c>
      <c r="F73" s="13">
        <v>8</v>
      </c>
      <c r="G73" s="30"/>
      <c r="H73" s="33"/>
      <c r="I73" s="40"/>
    </row>
    <row r="74" spans="2:10" x14ac:dyDescent="0.35">
      <c r="B74" s="40"/>
      <c r="C74" s="13">
        <v>3</v>
      </c>
      <c r="D74" s="19" t="s">
        <v>81</v>
      </c>
      <c r="E74" s="17" t="s">
        <v>32</v>
      </c>
      <c r="F74" s="13">
        <v>6</v>
      </c>
      <c r="G74" s="30"/>
      <c r="H74" s="33"/>
      <c r="I74" s="40"/>
    </row>
    <row r="75" spans="2:10" x14ac:dyDescent="0.35">
      <c r="B75" s="37" t="s">
        <v>82</v>
      </c>
      <c r="C75" s="13">
        <v>4</v>
      </c>
      <c r="D75" s="19" t="s">
        <v>83</v>
      </c>
      <c r="E75" s="17" t="s">
        <v>32</v>
      </c>
      <c r="F75" s="13">
        <v>10</v>
      </c>
      <c r="G75" s="30"/>
      <c r="H75" s="33">
        <f>MIN(I75,SUMPRODUCT(F75:F82,G75:G82))</f>
        <v>0</v>
      </c>
      <c r="I75" s="40">
        <v>35</v>
      </c>
    </row>
    <row r="76" spans="2:10" x14ac:dyDescent="0.35">
      <c r="B76" s="38"/>
      <c r="C76" s="13">
        <v>5</v>
      </c>
      <c r="D76" s="19" t="s">
        <v>84</v>
      </c>
      <c r="E76" s="17" t="s">
        <v>32</v>
      </c>
      <c r="F76" s="13">
        <v>8</v>
      </c>
      <c r="G76" s="30"/>
      <c r="H76" s="33"/>
      <c r="I76" s="40"/>
    </row>
    <row r="77" spans="2:10" x14ac:dyDescent="0.35">
      <c r="B77" s="38"/>
      <c r="C77" s="13">
        <v>6</v>
      </c>
      <c r="D77" s="19" t="s">
        <v>85</v>
      </c>
      <c r="E77" s="17" t="s">
        <v>32</v>
      </c>
      <c r="F77" s="13">
        <v>8</v>
      </c>
      <c r="G77" s="30"/>
      <c r="H77" s="33"/>
      <c r="I77" s="40"/>
    </row>
    <row r="78" spans="2:10" x14ac:dyDescent="0.35">
      <c r="B78" s="38"/>
      <c r="C78" s="13">
        <v>7</v>
      </c>
      <c r="D78" s="19" t="s">
        <v>86</v>
      </c>
      <c r="E78" s="17" t="s">
        <v>32</v>
      </c>
      <c r="F78" s="13">
        <v>6</v>
      </c>
      <c r="G78" s="30"/>
      <c r="H78" s="33"/>
      <c r="I78" s="40"/>
    </row>
    <row r="79" spans="2:10" x14ac:dyDescent="0.35">
      <c r="B79" s="38"/>
      <c r="C79" s="13">
        <v>8</v>
      </c>
      <c r="D79" s="19" t="s">
        <v>87</v>
      </c>
      <c r="E79" s="17" t="s">
        <v>32</v>
      </c>
      <c r="F79" s="13">
        <v>4</v>
      </c>
      <c r="G79" s="30"/>
      <c r="H79" s="33"/>
      <c r="I79" s="40"/>
    </row>
    <row r="80" spans="2:10" x14ac:dyDescent="0.35">
      <c r="B80" s="38"/>
      <c r="C80" s="13">
        <v>9</v>
      </c>
      <c r="D80" s="19" t="s">
        <v>88</v>
      </c>
      <c r="E80" s="17" t="s">
        <v>32</v>
      </c>
      <c r="F80" s="13">
        <v>3</v>
      </c>
      <c r="G80" s="30"/>
      <c r="H80" s="33"/>
      <c r="I80" s="40"/>
    </row>
    <row r="81" spans="2:9" x14ac:dyDescent="0.35">
      <c r="B81" s="38"/>
      <c r="C81" s="13">
        <v>10</v>
      </c>
      <c r="D81" s="19" t="s">
        <v>89</v>
      </c>
      <c r="E81" s="17" t="s">
        <v>32</v>
      </c>
      <c r="F81" s="13">
        <v>2.25</v>
      </c>
      <c r="G81" s="30"/>
      <c r="H81" s="33"/>
      <c r="I81" s="40"/>
    </row>
    <row r="82" spans="2:9" x14ac:dyDescent="0.35">
      <c r="B82" s="39"/>
      <c r="C82" s="13">
        <v>11</v>
      </c>
      <c r="D82" s="19" t="s">
        <v>90</v>
      </c>
      <c r="E82" s="17" t="s">
        <v>32</v>
      </c>
      <c r="F82" s="13">
        <v>1.5</v>
      </c>
      <c r="G82" s="30"/>
      <c r="H82" s="33"/>
      <c r="I82" s="40"/>
    </row>
    <row r="83" spans="2:9" ht="31" x14ac:dyDescent="0.35">
      <c r="B83" s="37" t="s">
        <v>91</v>
      </c>
      <c r="C83" s="13">
        <v>12</v>
      </c>
      <c r="D83" s="19" t="s">
        <v>92</v>
      </c>
      <c r="E83" s="17" t="s">
        <v>32</v>
      </c>
      <c r="F83" s="13">
        <v>2</v>
      </c>
      <c r="G83" s="30"/>
      <c r="H83" s="33">
        <f>MIN(I83,SUMPRODUCT(F83:F85,G83:G85))</f>
        <v>0</v>
      </c>
      <c r="I83" s="40">
        <v>15</v>
      </c>
    </row>
    <row r="84" spans="2:9" x14ac:dyDescent="0.35">
      <c r="B84" s="38"/>
      <c r="C84" s="13">
        <v>13</v>
      </c>
      <c r="D84" s="19" t="s">
        <v>93</v>
      </c>
      <c r="E84" s="17" t="s">
        <v>32</v>
      </c>
      <c r="F84" s="13">
        <v>1.5</v>
      </c>
      <c r="G84" s="30"/>
      <c r="H84" s="33"/>
      <c r="I84" s="40"/>
    </row>
    <row r="85" spans="2:9" ht="31" x14ac:dyDescent="0.35">
      <c r="B85" s="39"/>
      <c r="C85" s="13">
        <v>14</v>
      </c>
      <c r="D85" s="19" t="s">
        <v>94</v>
      </c>
      <c r="E85" s="17" t="s">
        <v>32</v>
      </c>
      <c r="F85" s="13">
        <v>1</v>
      </c>
      <c r="G85" s="30"/>
      <c r="H85" s="33"/>
      <c r="I85" s="40"/>
    </row>
    <row r="86" spans="2:9" x14ac:dyDescent="0.35">
      <c r="B86" s="40" t="s">
        <v>95</v>
      </c>
      <c r="C86" s="13">
        <v>15</v>
      </c>
      <c r="D86" s="19" t="s">
        <v>96</v>
      </c>
      <c r="E86" s="17" t="s">
        <v>32</v>
      </c>
      <c r="F86" s="13">
        <v>3</v>
      </c>
      <c r="G86" s="30"/>
      <c r="H86" s="33">
        <f>MIN(I86,SUMPRODUCT(F86:F92,G86:G92))</f>
        <v>0</v>
      </c>
      <c r="I86" s="40">
        <v>30</v>
      </c>
    </row>
    <row r="87" spans="2:9" x14ac:dyDescent="0.35">
      <c r="B87" s="40"/>
      <c r="C87" s="13">
        <v>16</v>
      </c>
      <c r="D87" s="19" t="s">
        <v>97</v>
      </c>
      <c r="E87" s="17" t="s">
        <v>32</v>
      </c>
      <c r="F87" s="13">
        <v>1</v>
      </c>
      <c r="G87" s="30"/>
      <c r="H87" s="33"/>
      <c r="I87" s="40"/>
    </row>
    <row r="88" spans="2:9" x14ac:dyDescent="0.35">
      <c r="B88" s="40"/>
      <c r="C88" s="13">
        <v>17</v>
      </c>
      <c r="D88" s="19" t="s">
        <v>98</v>
      </c>
      <c r="E88" s="17" t="s">
        <v>32</v>
      </c>
      <c r="F88" s="13">
        <v>2</v>
      </c>
      <c r="G88" s="30"/>
      <c r="H88" s="33"/>
      <c r="I88" s="40"/>
    </row>
    <row r="89" spans="2:9" x14ac:dyDescent="0.35">
      <c r="B89" s="40"/>
      <c r="C89" s="13">
        <v>18</v>
      </c>
      <c r="D89" s="19" t="s">
        <v>99</v>
      </c>
      <c r="E89" s="17" t="s">
        <v>32</v>
      </c>
      <c r="F89" s="13">
        <v>3</v>
      </c>
      <c r="G89" s="30"/>
      <c r="H89" s="33"/>
      <c r="I89" s="40"/>
    </row>
    <row r="90" spans="2:9" x14ac:dyDescent="0.35">
      <c r="B90" s="40"/>
      <c r="C90" s="13">
        <v>19</v>
      </c>
      <c r="D90" s="19" t="s">
        <v>100</v>
      </c>
      <c r="E90" s="17" t="s">
        <v>32</v>
      </c>
      <c r="F90" s="13">
        <v>2</v>
      </c>
      <c r="G90" s="30"/>
      <c r="H90" s="33"/>
      <c r="I90" s="40"/>
    </row>
    <row r="91" spans="2:9" x14ac:dyDescent="0.35">
      <c r="B91" s="40"/>
      <c r="C91" s="13">
        <v>20</v>
      </c>
      <c r="D91" s="19" t="s">
        <v>101</v>
      </c>
      <c r="E91" s="17" t="s">
        <v>32</v>
      </c>
      <c r="F91" s="13">
        <v>3</v>
      </c>
      <c r="G91" s="30"/>
      <c r="H91" s="33"/>
      <c r="I91" s="40"/>
    </row>
    <row r="92" spans="2:9" x14ac:dyDescent="0.35">
      <c r="B92" s="40"/>
      <c r="C92" s="13">
        <v>21</v>
      </c>
      <c r="D92" s="19" t="s">
        <v>146</v>
      </c>
      <c r="E92" s="17" t="s">
        <v>32</v>
      </c>
      <c r="F92" s="13">
        <v>2</v>
      </c>
      <c r="G92" s="30"/>
      <c r="H92" s="33"/>
      <c r="I92" s="40"/>
    </row>
    <row r="93" spans="2:9" ht="46.5" x14ac:dyDescent="0.35">
      <c r="B93" s="37" t="s">
        <v>102</v>
      </c>
      <c r="C93" s="13">
        <v>22</v>
      </c>
      <c r="D93" s="19" t="s">
        <v>103</v>
      </c>
      <c r="E93" s="17" t="s">
        <v>48</v>
      </c>
      <c r="F93" s="13">
        <v>0.5</v>
      </c>
      <c r="G93" s="30"/>
      <c r="H93" s="33">
        <f>MIN(I93,SUMPRODUCT(F93:F103,G93:G103))</f>
        <v>0</v>
      </c>
      <c r="I93" s="40">
        <v>10</v>
      </c>
    </row>
    <row r="94" spans="2:9" x14ac:dyDescent="0.35">
      <c r="B94" s="38"/>
      <c r="C94" s="13">
        <v>23</v>
      </c>
      <c r="D94" s="19" t="s">
        <v>104</v>
      </c>
      <c r="E94" s="17" t="s">
        <v>48</v>
      </c>
      <c r="F94" s="13">
        <v>0.25</v>
      </c>
      <c r="G94" s="30"/>
      <c r="H94" s="33"/>
      <c r="I94" s="40"/>
    </row>
    <row r="95" spans="2:9" x14ac:dyDescent="0.35">
      <c r="B95" s="38"/>
      <c r="C95" s="13">
        <v>24</v>
      </c>
      <c r="D95" s="19" t="s">
        <v>105</v>
      </c>
      <c r="E95" s="17" t="s">
        <v>48</v>
      </c>
      <c r="F95" s="13">
        <v>0.15</v>
      </c>
      <c r="G95" s="30"/>
      <c r="H95" s="33"/>
      <c r="I95" s="40"/>
    </row>
    <row r="96" spans="2:9" x14ac:dyDescent="0.35">
      <c r="B96" s="38"/>
      <c r="C96" s="13">
        <v>25</v>
      </c>
      <c r="D96" s="19" t="s">
        <v>106</v>
      </c>
      <c r="E96" s="17" t="s">
        <v>48</v>
      </c>
      <c r="F96" s="13">
        <v>0.5</v>
      </c>
      <c r="G96" s="30"/>
      <c r="H96" s="33"/>
      <c r="I96" s="40"/>
    </row>
    <row r="97" spans="2:9" x14ac:dyDescent="0.35">
      <c r="B97" s="38"/>
      <c r="C97" s="13">
        <v>26</v>
      </c>
      <c r="D97" s="19" t="s">
        <v>107</v>
      </c>
      <c r="E97" s="17" t="s">
        <v>48</v>
      </c>
      <c r="F97" s="13">
        <v>0.25</v>
      </c>
      <c r="G97" s="30"/>
      <c r="H97" s="33"/>
      <c r="I97" s="40"/>
    </row>
    <row r="98" spans="2:9" x14ac:dyDescent="0.35">
      <c r="B98" s="38"/>
      <c r="C98" s="13">
        <v>27</v>
      </c>
      <c r="D98" s="19" t="s">
        <v>108</v>
      </c>
      <c r="E98" s="17" t="s">
        <v>58</v>
      </c>
      <c r="F98" s="13">
        <v>0.5</v>
      </c>
      <c r="G98" s="30"/>
      <c r="H98" s="33"/>
      <c r="I98" s="40"/>
    </row>
    <row r="99" spans="2:9" x14ac:dyDescent="0.35">
      <c r="B99" s="38"/>
      <c r="C99" s="13">
        <v>28</v>
      </c>
      <c r="D99" s="19" t="s">
        <v>109</v>
      </c>
      <c r="E99" s="17" t="s">
        <v>110</v>
      </c>
      <c r="F99" s="13">
        <v>2</v>
      </c>
      <c r="G99" s="30"/>
      <c r="H99" s="33"/>
      <c r="I99" s="40"/>
    </row>
    <row r="100" spans="2:9" x14ac:dyDescent="0.35">
      <c r="B100" s="38"/>
      <c r="C100" s="13">
        <v>29</v>
      </c>
      <c r="D100" s="19" t="s">
        <v>111</v>
      </c>
      <c r="E100" s="17" t="s">
        <v>110</v>
      </c>
      <c r="F100" s="13">
        <v>2</v>
      </c>
      <c r="G100" s="30"/>
      <c r="H100" s="33"/>
      <c r="I100" s="40"/>
    </row>
    <row r="101" spans="2:9" x14ac:dyDescent="0.35">
      <c r="B101" s="38"/>
      <c r="C101" s="13">
        <v>30</v>
      </c>
      <c r="D101" s="19" t="s">
        <v>112</v>
      </c>
      <c r="E101" s="17" t="s">
        <v>110</v>
      </c>
      <c r="F101" s="13">
        <v>1</v>
      </c>
      <c r="G101" s="30"/>
      <c r="H101" s="33"/>
      <c r="I101" s="40"/>
    </row>
    <row r="102" spans="2:9" x14ac:dyDescent="0.35">
      <c r="B102" s="38"/>
      <c r="C102" s="13">
        <v>31</v>
      </c>
      <c r="D102" s="19" t="s">
        <v>113</v>
      </c>
      <c r="E102" s="17" t="s">
        <v>12</v>
      </c>
      <c r="F102" s="13">
        <v>1</v>
      </c>
      <c r="G102" s="30"/>
      <c r="H102" s="33"/>
      <c r="I102" s="40"/>
    </row>
    <row r="103" spans="2:9" x14ac:dyDescent="0.35">
      <c r="B103" s="39"/>
      <c r="C103" s="13">
        <v>32</v>
      </c>
      <c r="D103" s="19" t="s">
        <v>114</v>
      </c>
      <c r="E103" s="17" t="s">
        <v>12</v>
      </c>
      <c r="F103" s="13">
        <v>0.25</v>
      </c>
      <c r="G103" s="30"/>
      <c r="H103" s="33"/>
      <c r="I103" s="40"/>
    </row>
    <row r="104" spans="2:9" x14ac:dyDescent="0.35">
      <c r="B104" s="40" t="s">
        <v>115</v>
      </c>
      <c r="C104" s="13">
        <v>33</v>
      </c>
      <c r="D104" s="19" t="s">
        <v>116</v>
      </c>
      <c r="E104" s="17" t="s">
        <v>32</v>
      </c>
      <c r="F104" s="13">
        <v>1</v>
      </c>
      <c r="G104" s="30"/>
      <c r="H104" s="33">
        <f>MIN(I104,SUMPRODUCT(F104:F113,G104:G113))</f>
        <v>0</v>
      </c>
      <c r="I104" s="40">
        <v>10</v>
      </c>
    </row>
    <row r="105" spans="2:9" x14ac:dyDescent="0.35">
      <c r="B105" s="40"/>
      <c r="C105" s="13">
        <v>34</v>
      </c>
      <c r="D105" s="19" t="s">
        <v>117</v>
      </c>
      <c r="E105" s="17" t="s">
        <v>32</v>
      </c>
      <c r="F105" s="13">
        <v>1</v>
      </c>
      <c r="G105" s="30"/>
      <c r="H105" s="33"/>
      <c r="I105" s="40"/>
    </row>
    <row r="106" spans="2:9" x14ac:dyDescent="0.35">
      <c r="B106" s="40"/>
      <c r="C106" s="13">
        <v>35</v>
      </c>
      <c r="D106" s="19" t="s">
        <v>118</v>
      </c>
      <c r="E106" s="17" t="s">
        <v>32</v>
      </c>
      <c r="F106" s="13">
        <v>1</v>
      </c>
      <c r="G106" s="30"/>
      <c r="H106" s="33"/>
      <c r="I106" s="40"/>
    </row>
    <row r="107" spans="2:9" x14ac:dyDescent="0.35">
      <c r="B107" s="40"/>
      <c r="C107" s="13">
        <v>36</v>
      </c>
      <c r="D107" s="19" t="s">
        <v>119</v>
      </c>
      <c r="E107" s="17" t="s">
        <v>32</v>
      </c>
      <c r="F107" s="13">
        <v>0.5</v>
      </c>
      <c r="G107" s="30"/>
      <c r="H107" s="33"/>
      <c r="I107" s="40"/>
    </row>
    <row r="108" spans="2:9" x14ac:dyDescent="0.35">
      <c r="B108" s="40"/>
      <c r="C108" s="13">
        <v>37</v>
      </c>
      <c r="D108" s="19" t="s">
        <v>120</v>
      </c>
      <c r="E108" s="17" t="s">
        <v>32</v>
      </c>
      <c r="F108" s="13">
        <v>1.5</v>
      </c>
      <c r="G108" s="30"/>
      <c r="H108" s="33"/>
      <c r="I108" s="40"/>
    </row>
    <row r="109" spans="2:9" x14ac:dyDescent="0.35">
      <c r="B109" s="40"/>
      <c r="C109" s="13">
        <v>38</v>
      </c>
      <c r="D109" s="19" t="s">
        <v>121</v>
      </c>
      <c r="E109" s="17" t="s">
        <v>32</v>
      </c>
      <c r="F109" s="13">
        <v>0.25</v>
      </c>
      <c r="G109" s="30"/>
      <c r="H109" s="33"/>
      <c r="I109" s="40"/>
    </row>
    <row r="110" spans="2:9" x14ac:dyDescent="0.35">
      <c r="B110" s="40"/>
      <c r="C110" s="13">
        <v>39</v>
      </c>
      <c r="D110" s="19" t="s">
        <v>122</v>
      </c>
      <c r="E110" s="17" t="s">
        <v>32</v>
      </c>
      <c r="F110" s="13">
        <v>1</v>
      </c>
      <c r="G110" s="30"/>
      <c r="H110" s="33"/>
      <c r="I110" s="40"/>
    </row>
    <row r="111" spans="2:9" x14ac:dyDescent="0.35">
      <c r="B111" s="40"/>
      <c r="C111" s="13">
        <v>40</v>
      </c>
      <c r="D111" s="19" t="s">
        <v>123</v>
      </c>
      <c r="E111" s="17" t="s">
        <v>32</v>
      </c>
      <c r="F111" s="13">
        <v>0.5</v>
      </c>
      <c r="G111" s="30"/>
      <c r="H111" s="33"/>
      <c r="I111" s="40"/>
    </row>
    <row r="112" spans="2:9" x14ac:dyDescent="0.35">
      <c r="B112" s="40"/>
      <c r="C112" s="13">
        <v>41</v>
      </c>
      <c r="D112" s="19" t="s">
        <v>124</v>
      </c>
      <c r="E112" s="17" t="s">
        <v>125</v>
      </c>
      <c r="F112" s="13">
        <v>0.5</v>
      </c>
      <c r="G112" s="30"/>
      <c r="H112" s="33"/>
      <c r="I112" s="40"/>
    </row>
    <row r="113" spans="2:10" x14ac:dyDescent="0.35">
      <c r="B113" s="40"/>
      <c r="C113" s="13">
        <v>42</v>
      </c>
      <c r="D113" s="19" t="s">
        <v>126</v>
      </c>
      <c r="E113" s="17" t="s">
        <v>127</v>
      </c>
      <c r="F113" s="13">
        <v>0.75</v>
      </c>
      <c r="G113" s="30"/>
      <c r="H113" s="33"/>
      <c r="I113" s="40"/>
    </row>
    <row r="114" spans="2:10" x14ac:dyDescent="0.35">
      <c r="B114" s="34" t="s">
        <v>54</v>
      </c>
      <c r="C114" s="35"/>
      <c r="D114" s="35"/>
      <c r="E114" s="35"/>
      <c r="F114" s="35"/>
      <c r="G114" s="36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2"/>
      <c r="C116" s="23"/>
      <c r="E116" s="24"/>
      <c r="F116" s="25"/>
      <c r="G116" s="9"/>
      <c r="H116" s="5">
        <f>0.45*H46+0.3*H67+0.25*H114</f>
        <v>0</v>
      </c>
      <c r="I116" s="26"/>
    </row>
    <row r="117" spans="2:10" x14ac:dyDescent="0.35">
      <c r="B117" s="27"/>
      <c r="C117" s="22"/>
      <c r="E117" s="24"/>
      <c r="F117" s="25"/>
      <c r="G117" s="25"/>
      <c r="I117" s="25"/>
    </row>
    <row r="118" spans="2:10" x14ac:dyDescent="0.35">
      <c r="B118" s="27"/>
      <c r="C118" s="22"/>
      <c r="E118" s="24"/>
      <c r="F118" s="25"/>
      <c r="G118" s="25"/>
      <c r="I118" s="25"/>
    </row>
    <row r="119" spans="2:10" x14ac:dyDescent="0.35">
      <c r="B119" s="22"/>
      <c r="C119" s="26"/>
    </row>
    <row r="120" spans="2:10" x14ac:dyDescent="0.35">
      <c r="B120" s="27"/>
      <c r="C120" s="22"/>
    </row>
    <row r="122" spans="2:10" x14ac:dyDescent="0.35">
      <c r="C122" s="23"/>
    </row>
    <row r="123" spans="2:10" x14ac:dyDescent="0.35">
      <c r="B123" s="27"/>
      <c r="C123" s="22"/>
    </row>
    <row r="124" spans="2:10" x14ac:dyDescent="0.35">
      <c r="B124" s="27"/>
      <c r="C124" s="22"/>
    </row>
    <row r="125" spans="2:10" x14ac:dyDescent="0.35">
      <c r="B125" s="27"/>
      <c r="C125" s="22"/>
    </row>
    <row r="126" spans="2:10" x14ac:dyDescent="0.35">
      <c r="B126" s="27"/>
      <c r="C126" s="22"/>
    </row>
  </sheetData>
  <sheetProtection password="C5C5" sheet="1" objects="1" scenarios="1"/>
  <mergeCells count="57">
    <mergeCell ref="B10:B13"/>
    <mergeCell ref="D5:E5"/>
    <mergeCell ref="B3:C3"/>
    <mergeCell ref="D1:E1"/>
    <mergeCell ref="D3:E3"/>
    <mergeCell ref="B8:B9"/>
    <mergeCell ref="I8:I9"/>
    <mergeCell ref="I10:I13"/>
    <mergeCell ref="I36:I39"/>
    <mergeCell ref="H8:H9"/>
    <mergeCell ref="H14:H25"/>
    <mergeCell ref="H10:H13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34" sqref="A34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2023-10-20T09:27:25Z</dcterms:modified>
</cp:coreProperties>
</file>