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3\"/>
    </mc:Choice>
  </mc:AlternateContent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0" yWindow="0" windowWidth="23040" windowHeight="9192" tabRatio="939" firstSheet="9" activeTab="2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C21" i="72"/>
  <c r="AD21" i="72" s="1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5" i="72"/>
  <c r="AD14" i="72"/>
  <c r="AD13" i="72"/>
  <c r="AD12" i="72"/>
  <c r="AD1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X8" i="32"/>
  <c r="S8" i="71" s="1"/>
  <c r="Y8" i="32"/>
  <c r="X9" i="32"/>
  <c r="Y9" i="32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AE23" i="72"/>
  <c r="S20" i="7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W8" i="62"/>
  <c r="AC8" i="61"/>
  <c r="AE10" i="72"/>
  <c r="S7" i="71"/>
  <c r="Y7" i="63"/>
  <c r="W7" i="62"/>
  <c r="AC7" i="61"/>
  <c r="AE8" i="72"/>
  <c r="S5" i="71"/>
  <c r="Y5" i="63"/>
  <c r="W5" i="62"/>
  <c r="AC5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U15" i="71"/>
  <c r="Y15" i="62"/>
  <c r="Y14" i="63"/>
  <c r="AE15" i="72"/>
  <c r="AE14" i="72"/>
  <c r="S11" i="71"/>
  <c r="Y11" i="63"/>
  <c r="W11" i="62"/>
  <c r="AC11" i="61"/>
  <c r="AE12" i="72"/>
  <c r="S9" i="71"/>
  <c r="Y9" i="63"/>
  <c r="W9" i="62"/>
  <c r="AC9" i="61"/>
  <c r="U7" i="71"/>
  <c r="S6" i="71"/>
  <c r="AC6" i="61"/>
  <c r="AE52" i="61"/>
  <c r="X6" i="63"/>
  <c r="X23" i="63"/>
  <c r="X37" i="63"/>
  <c r="R45" i="71"/>
  <c r="R46" i="71"/>
  <c r="X5" i="63"/>
  <c r="X13" i="63"/>
  <c r="V23" i="62"/>
  <c r="AB24" i="61"/>
  <c r="AE11" i="61"/>
  <c r="AB51" i="72"/>
  <c r="R21" i="71" l="1"/>
  <c r="R9" i="71"/>
  <c r="Q48" i="71"/>
  <c r="P48" i="71"/>
  <c r="X9" i="63"/>
  <c r="V21" i="62"/>
  <c r="Z9" i="32"/>
  <c r="Z21" i="32"/>
  <c r="Y19" i="62"/>
  <c r="AE53" i="61"/>
  <c r="Z14" i="32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AG17" i="72"/>
  <c r="Y27" i="62"/>
  <c r="Y43" i="62"/>
  <c r="AG31" i="72"/>
  <c r="Y31" i="62"/>
  <c r="H48" i="64"/>
  <c r="J48" i="64" s="1"/>
  <c r="T48" i="62"/>
  <c r="AC51" i="72"/>
  <c r="AD51" i="72" s="1"/>
  <c r="N48" i="70" l="1"/>
  <c r="R48" i="71"/>
  <c r="R48" i="66"/>
  <c r="AA8" i="63"/>
  <c r="AG12" i="72"/>
  <c r="Y9" i="62"/>
  <c r="AA9" i="63"/>
  <c r="U9" i="71"/>
  <c r="AE9" i="61"/>
  <c r="AB48" i="61"/>
  <c r="Z48" i="32"/>
  <c r="D30" i="77" s="1"/>
  <c r="Y21" i="62"/>
  <c r="AG24" i="72"/>
  <c r="U21" i="71"/>
  <c r="AA21" i="63"/>
  <c r="AE21" i="61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 l="1"/>
  <c r="R49" i="71"/>
  <c r="X49" i="63"/>
  <c r="V49" i="62"/>
  <c r="AD52" i="7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<sst xmlns="http://schemas.openxmlformats.org/spreadsheetml/2006/main" count="2373" uniqueCount="559">
  <si>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</si>
  <si>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</si>
  <si>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</si>
  <si>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</si>
  <si>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</si>
  <si>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</si>
  <si>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</si>
  <si>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</si>
  <si>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</si>
  <si>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</si>
  <si>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</si>
  <si>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</si>
  <si>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</si>
  <si>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</si>
  <si>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</si>
  <si>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</si>
  <si>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</si>
  <si>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</si>
  <si>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</si>
  <si>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</si>
  <si>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</si>
  <si>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</si>
  <si>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</si>
  <si>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</si>
  <si>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</si>
  <si>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</si>
  <si>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</si>
  <si>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</si>
  <si>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</si>
  <si>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</si>
  <si>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</si>
  <si>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</si>
  <si>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</si>
  <si>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</si>
  <si>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</si>
  <si>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</si>
  <si>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</si>
  <si>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</si>
  <si>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</si>
  <si>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</si>
  <si>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</si>
  <si>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</si>
  <si>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</si>
  <si>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</si>
  <si>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</si>
  <si>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</si>
  <si>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</si>
  <si>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</si>
  <si>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</si>
  <si>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</si>
  <si>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</si>
  <si>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</si>
  <si>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</si>
  <si>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</si>
  <si>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</si>
  <si>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</si>
  <si>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</si>
  <si>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</si>
  <si>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</si>
  <si>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</si>
  <si>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</si>
  <si>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</si>
  <si>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</si>
  <si>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</si>
  <si>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</si>
  <si>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</si>
  <si>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</si>
  <si>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</si>
  <si>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</si>
  <si>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</si>
  <si>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</si>
  <si>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</si>
  <si>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</si>
  <si>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</si>
  <si>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</si>
  <si>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</si>
  <si>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</si>
  <si>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</si>
  <si>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</si>
  <si>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</si>
  <si>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</si>
  <si>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</si>
  <si>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</si>
  <si>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</si>
  <si>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</si>
  <si>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</si>
  <si>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</si>
  <si>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</si>
  <si>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</si>
  <si>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</si>
  <si>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</si>
  <si>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</si>
  <si>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</si>
  <si>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</si>
  <si>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</si>
  <si>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</si>
  <si>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</si>
  <si>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</si>
  <si>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</si>
  <si>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</si>
  <si>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</si>
  <si>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</si>
  <si>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</si>
  <si>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</si>
  <si>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</si>
  <si>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</si>
  <si>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</si>
  <si>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</si>
  <si>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</si>
  <si>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</si>
  <si>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</si>
  <si>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</si>
  <si>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</si>
  <si>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</si>
  <si>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</si>
  <si>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</si>
  <si>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</si>
  <si>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</si>
  <si>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</si>
  <si>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</si>
  <si>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</si>
  <si>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</si>
  <si>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</si>
  <si>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</si>
  <si>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</si>
  <si>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</si>
  <si>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</si>
  <si>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</si>
  <si>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</si>
  <si>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</si>
  <si>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</si>
  <si>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</si>
  <si>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</si>
  <si>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</si>
  <si>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</si>
  <si>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</si>
  <si>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</si>
  <si>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</si>
  <si>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</si>
  <si>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</si>
  <si>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</si>
  <si>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</si>
  <si>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</si>
  <si>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</si>
  <si>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</si>
  <si>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</si>
  <si>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</si>
  <si>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</si>
  <si>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</si>
  <si>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</si>
  <si>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</si>
  <si>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</si>
  <si>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</si>
  <si>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</si>
  <si>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</si>
  <si>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</si>
  <si>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</si>
  <si>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</si>
  <si>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</si>
  <si>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</si>
  <si>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</si>
  <si>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</si>
  <si>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</si>
  <si>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</si>
  <si>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</si>
  <si>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</si>
  <si>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</si>
  <si>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</si>
  <si>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</si>
  <si>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</si>
  <si>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</si>
  <si>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</si>
  <si>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</si>
  <si>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</si>
  <si>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</si>
  <si>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</si>
  <si>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</si>
  <si>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</si>
  <si>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</si>
  <si>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</si>
  <si>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</si>
  <si>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</si>
  <si>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</si>
  <si>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</si>
  <si>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</si>
  <si>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</si>
  <si>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</si>
  <si>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</si>
  <si>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</si>
  <si>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</si>
  <si>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</si>
  <si>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</si>
  <si>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</si>
  <si>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</si>
  <si>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</si>
  <si>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</si>
  <si>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</si>
  <si>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</si>
  <si>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</si>
  <si>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</si>
  <si>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</si>
  <si>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</si>
  <si>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</si>
  <si>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</si>
  <si>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</si>
  <si>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</si>
  <si>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</si>
  <si>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</si>
  <si>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</si>
  <si>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</si>
  <si>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</si>
  <si>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</si>
  <si>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</si>
  <si>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</si>
  <si>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</si>
  <si>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</si>
  <si>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</si>
  <si>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</si>
  <si>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</si>
  <si>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</si>
  <si>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</si>
  <si>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</si>
  <si>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</si>
  <si>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</si>
  <si>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</si>
  <si>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</si>
  <si>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</si>
  <si>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</si>
  <si>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</si>
  <si>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</si>
  <si>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</si>
  <si>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</si>
  <si>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</si>
  <si>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</si>
  <si>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</si>
  <si>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</si>
  <si>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</si>
  <si>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</si>
  <si>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</si>
  <si>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</si>
  <si>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</si>
  <si>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</si>
  <si>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</si>
  <si>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</si>
  <si>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</si>
  <si>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</si>
  <si>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</si>
  <si>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</si>
  <si>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</si>
  <si>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</si>
  <si>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</si>
  <si>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</si>
  <si>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</si>
  <si>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</si>
  <si>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</si>
  <si>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</si>
  <si>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</si>
  <si>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</si>
  <si>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</si>
  <si>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</si>
  <si>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</si>
  <si>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</si>
  <si>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</si>
  <si>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</si>
  <si>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</si>
  <si>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</si>
  <si>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</si>
  <si>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</si>
  <si>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</si>
  <si>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</si>
  <si>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</si>
  <si>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</si>
  <si>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</si>
  <si>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</si>
  <si>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</si>
  <si>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</si>
  <si>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</si>
  <si>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</si>
  <si>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</si>
  <si>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</si>
  <si>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</si>
  <si>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</si>
  <si>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</si>
  <si>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</si>
  <si>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</si>
  <si>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</si>
  <si>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</si>
  <si>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</si>
  <si>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</si>
  <si>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</si>
  <si>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</si>
  <si>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</si>
  <si>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</si>
  <si>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</si>
  <si>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</si>
  <si>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</si>
  <si>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</si>
  <si>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</si>
  <si>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</si>
  <si>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</si>
  <si>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</si>
  <si>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</si>
  <si>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</si>
  <si>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</si>
  <si>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</si>
  <si>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</si>
  <si>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</si>
  <si>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</si>
  <si>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</si>
  <si>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</si>
  <si>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</si>
  <si>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</si>
  <si>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</si>
  <si>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</si>
  <si>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</si>
  <si>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</si>
  <si>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</si>
  <si>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</si>
  <si>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</si>
  <si>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</si>
  <si>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</si>
  <si>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</si>
  <si>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</si>
  <si>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</si>
  <si>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</si>
  <si>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</si>
  <si>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</si>
  <si>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</si>
  <si>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</si>
  <si>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</si>
  <si>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</si>
  <si>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</si>
  <si>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</si>
  <si>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</si>
  <si>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</si>
  <si>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</si>
  <si>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</si>
  <si>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</si>
  <si>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</si>
  <si>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</si>
  <si>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</si>
  <si>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</si>
  <si>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</si>
  <si>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</si>
  <si>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</si>
  <si>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</si>
  <si>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</si>
  <si>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</si>
  <si>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</si>
  <si>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</si>
  <si>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</si>
  <si>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</si>
  <si>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</si>
  <si>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</si>
  <si>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</si>
  <si>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</si>
  <si>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</si>
  <si>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</si>
  <si>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</si>
  <si>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</si>
  <si>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</si>
  <si>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</si>
  <si>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</si>
  <si>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</si>
  <si>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</si>
  <si>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</si>
  <si>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</si>
  <si>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</si>
  <si>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</si>
  <si>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</si>
  <si>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</si>
  <si>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</si>
  <si>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</si>
  <si>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</si>
  <si>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</si>
  <si>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</si>
  <si>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</si>
  <si>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</si>
  <si>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</si>
  <si>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</si>
  <si>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</si>
  <si>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</si>
  <si>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</si>
  <si>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</si>
  <si>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</si>
  <si>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</si>
  <si>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</si>
  <si>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</si>
  <si>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</si>
  <si>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</si>
  <si>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</si>
  <si>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</si>
  <si>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</si>
  <si>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</si>
  <si>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</si>
  <si>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</si>
  <si>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</si>
  <si>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</si>
  <si>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</si>
  <si>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</si>
  <si>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</si>
  <si>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</si>
  <si>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</si>
  <si>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</si>
  <si>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</si>
  <si>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</si>
  <si>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</si>
  <si>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</si>
  <si>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</si>
  <si>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</si>
  <si>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</si>
  <si>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</si>
  <si>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</si>
  <si>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</si>
  <si>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</si>
  <si>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</si>
  <si>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</si>
  <si>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</si>
  <si>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</si>
  <si>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</si>
  <si>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</si>
  <si>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</si>
  <si>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</si>
  <si>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</si>
  <si>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</si>
  <si>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</si>
  <si>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</si>
  <si>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</si>
  <si>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</si>
  <si>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</si>
  <si>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</si>
  <si>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</si>
  <si>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</si>
  <si>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</si>
  <si>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</si>
  <si>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</si>
  <si>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</si>
  <si>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</si>
  <si>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</si>
  <si>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</si>
  <si>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</si>
  <si>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</si>
  <si>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</si>
  <si>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</si>
  <si>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</si>
  <si>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</si>
  <si>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</si>
  <si>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</si>
  <si>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</si>
  <si>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</si>
  <si>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</si>
  <si>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</si>
  <si>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</si>
  <si>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</si>
  <si>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</si>
  <si>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</si>
  <si>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</si>
  <si>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</si>
  <si>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</si>
  <si>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</si>
  <si>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</si>
  <si>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</si>
  <si>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</si>
  <si>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</si>
  <si>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</si>
  <si>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</si>
  <si>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</si>
  <si>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</si>
  <si>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</si>
  <si>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</si>
  <si>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</si>
  <si>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</si>
  <si>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</si>
  <si>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</si>
  <si>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</si>
  <si>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</si>
  <si>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</si>
  <si>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</si>
  <si>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</si>
  <si>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</si>
  <si>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</si>
  <si>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</si>
  <si>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</si>
  <si>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</si>
  <si>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</si>
  <si>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</si>
  <si>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</si>
  <si>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</si>
  <si>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</si>
  <si>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</si>
  <si>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</si>
  <si>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</si>
  <si>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</si>
  <si>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</si>
  <si>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</si>
  <si>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</si>
  <si>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</si>
  <si>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</si>
  <si>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</si>
  <si>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</si>
  <si>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</si>
  <si>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</si>
  <si>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</si>
  <si>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</si>
  <si>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</si>
  <si>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</si>
  <si>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</si>
  <si>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</si>
  <si>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</si>
  <si>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</si>
  <si>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</si>
  <si>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</si>
  <si>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</si>
  <si>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</si>
  <si>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</si>
  <si>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</si>
  <si>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</si>
  <si>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</si>
  <si>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</si>
  <si>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</si>
  <si>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</si>
  <si>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</si>
  <si>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</si>
  <si>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</si>
  <si>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</si>
  <si>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</si>
  <si>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</si>
  <si>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</si>
  <si>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</si>
  <si>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</si>
  <si>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</si>
  <si>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</si>
  <si>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</si>
  <si>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</si>
  <si>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</si>
  <si>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</si>
  <si>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</si>
  <si>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</si>
  <si>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</si>
  <si>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</si>
  <si>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</si>
  <si>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</si>
  <si>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</si>
  <si>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</si>
  <si>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</si>
  <si>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</si>
  <si>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</si>
  <si>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</si>
  <si>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</si>
  <si>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</si>
  <si>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</si>
  <si>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MCTES</t>
  </si>
  <si>
    <t>Escola Superior de Educação de Coimbra</t>
  </si>
  <si>
    <t>João Maria Leitão Montezuma de Carvalho</t>
  </si>
  <si>
    <t>dgrh@ipc.pt</t>
  </si>
  <si>
    <t>15 de março de 2023</t>
  </si>
  <si>
    <t>menos de12 horas</t>
  </si>
  <si>
    <t>entre 12 e 17 horas</t>
  </si>
  <si>
    <t>menos de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</si>
</sst>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4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/>
    <xf numFmtId="0" fontId="4" fillId="0" borderId="5" xfId="0" applyFont="1" applyFill="1" applyBorder="1"/>
    <xf numFmtId="0" fontId="7" fillId="0" borderId="6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 applyProtection="1">
      <protection locked="0"/>
    </xf>
    <xf numFmtId="0" fontId="14" fillId="0" borderId="0" xfId="0" applyFont="1" applyBorder="1" applyAlignment="1" applyProtection="1"/>
    <xf numFmtId="0" fontId="13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/>
    <xf numFmtId="0" fontId="14" fillId="0" borderId="11" xfId="0" applyFont="1" applyBorder="1" applyAlignment="1" applyProtection="1">
      <protection locked="0"/>
    </xf>
    <xf numFmtId="0" fontId="14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Fill="1" applyBorder="1"/>
    <xf numFmtId="0" fontId="8" fillId="0" borderId="16" xfId="0" applyFont="1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 applyAlignment="1"/>
    <xf numFmtId="0" fontId="3" fillId="0" borderId="0" xfId="5" applyAlignme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3" fillId="0" borderId="0" xfId="5" applyFill="1"/>
    <xf numFmtId="0" fontId="20" fillId="0" borderId="0" xfId="5" applyFont="1" applyFill="1"/>
    <xf numFmtId="0" fontId="23" fillId="0" borderId="0" xfId="5" applyFont="1" applyFill="1"/>
    <xf numFmtId="0" fontId="20" fillId="0" borderId="0" xfId="5" applyFont="1"/>
    <xf numFmtId="3" fontId="26" fillId="0" borderId="0" xfId="5" applyNumberFormat="1" applyFont="1" applyProtection="1"/>
    <xf numFmtId="3" fontId="25" fillId="0" borderId="0" xfId="5" applyNumberFormat="1" applyFont="1" applyFill="1" applyBorder="1" applyAlignment="1">
      <alignment horizontal="center" vertical="center" wrapText="1"/>
    </xf>
    <xf numFmtId="3" fontId="26" fillId="0" borderId="0" xfId="5" applyNumberFormat="1" applyFont="1"/>
    <xf numFmtId="3" fontId="26" fillId="0" borderId="0" xfId="5" applyNumberFormat="1" applyFont="1" applyFill="1" applyBorder="1" applyProtection="1"/>
    <xf numFmtId="3" fontId="25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 applyProtection="1"/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30" fillId="0" borderId="0" xfId="5" applyNumberFormat="1" applyFont="1" applyAlignment="1" applyProtection="1">
      <alignment vertical="center"/>
    </xf>
    <xf numFmtId="3" fontId="8" fillId="0" borderId="0" xfId="5" applyNumberFormat="1" applyFont="1" applyProtection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Fill="1" applyBorder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33" fillId="0" borderId="0" xfId="5" applyNumberFormat="1" applyFont="1" applyAlignment="1"/>
    <xf numFmtId="3" fontId="26" fillId="0" borderId="0" xfId="5" applyNumberFormat="1" applyFont="1" applyAlignment="1"/>
    <xf numFmtId="3" fontId="26" fillId="0" borderId="0" xfId="5" applyNumberFormat="1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Fill="1"/>
    <xf numFmtId="3" fontId="28" fillId="0" borderId="0" xfId="5" applyNumberFormat="1" applyFont="1" applyFill="1" applyBorder="1" applyAlignment="1">
      <alignment horizontal="right" vertical="center" wrapText="1"/>
    </xf>
    <xf numFmtId="3" fontId="26" fillId="0" borderId="0" xfId="5" applyNumberFormat="1" applyFont="1" applyAlignment="1">
      <alignment wrapText="1"/>
    </xf>
    <xf numFmtId="3" fontId="26" fillId="0" borderId="0" xfId="5" applyNumberFormat="1" applyFont="1" applyFill="1" applyAlignment="1">
      <alignment wrapText="1"/>
    </xf>
    <xf numFmtId="3" fontId="25" fillId="0" borderId="0" xfId="5" applyNumberFormat="1" applyFont="1" applyFill="1" applyBorder="1" applyAlignment="1">
      <alignment vertical="center" wrapText="1"/>
    </xf>
    <xf numFmtId="3" fontId="30" fillId="0" borderId="0" xfId="5" applyNumberFormat="1" applyFont="1" applyFill="1"/>
    <xf numFmtId="0" fontId="30" fillId="0" borderId="0" xfId="5" applyFont="1"/>
    <xf numFmtId="0" fontId="30" fillId="0" borderId="0" xfId="5" applyFont="1" applyFill="1"/>
    <xf numFmtId="3" fontId="8" fillId="0" borderId="0" xfId="5" applyNumberFormat="1" applyFont="1" applyFill="1"/>
    <xf numFmtId="3" fontId="3" fillId="4" borderId="0" xfId="5" applyNumberFormat="1" applyFill="1" applyAlignment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3" fillId="4" borderId="0" xfId="5" applyNumberFormat="1" applyFont="1" applyFill="1" applyAlignment="1"/>
    <xf numFmtId="3" fontId="8" fillId="0" borderId="0" xfId="5" applyNumberFormat="1" applyFont="1" applyAlignment="1"/>
    <xf numFmtId="3" fontId="3" fillId="0" borderId="0" xfId="5" applyNumberFormat="1" applyAlignment="1"/>
    <xf numFmtId="3" fontId="3" fillId="0" borderId="0" xfId="5" applyNumberFormat="1" applyFill="1" applyAlignment="1"/>
    <xf numFmtId="3" fontId="3" fillId="0" borderId="0" xfId="5" applyNumberFormat="1" applyAlignment="1">
      <alignment vertical="center"/>
    </xf>
    <xf numFmtId="3" fontId="42" fillId="0" borderId="0" xfId="5" applyNumberFormat="1" applyFont="1"/>
    <xf numFmtId="3" fontId="42" fillId="0" borderId="0" xfId="5" applyNumberFormat="1" applyFont="1" applyFill="1"/>
    <xf numFmtId="3" fontId="26" fillId="0" borderId="0" xfId="5" applyNumberFormat="1" applyFont="1" applyFill="1" applyAlignment="1">
      <alignment vertical="center"/>
    </xf>
    <xf numFmtId="3" fontId="43" fillId="0" borderId="0" xfId="5" applyNumberFormat="1" applyFont="1" applyFill="1"/>
    <xf numFmtId="3" fontId="30" fillId="0" borderId="0" xfId="5" applyNumberFormat="1" applyFont="1" applyFill="1" applyAlignment="1">
      <alignment vertical="center"/>
    </xf>
    <xf numFmtId="3" fontId="3" fillId="0" borderId="0" xfId="5" applyNumberFormat="1" applyFill="1"/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Border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43" fillId="0" borderId="0" xfId="5" applyNumberFormat="1" applyFont="1"/>
    <xf numFmtId="3" fontId="52" fillId="0" borderId="0" xfId="5" applyNumberFormat="1" applyFont="1"/>
    <xf numFmtId="3" fontId="3" fillId="0" borderId="0" xfId="5" applyNumberFormat="1"/>
    <xf numFmtId="3" fontId="59" fillId="0" borderId="0" xfId="5" applyNumberFormat="1" applyFont="1"/>
    <xf numFmtId="3" fontId="30" fillId="0" borderId="0" xfId="5" applyNumberFormat="1" applyFont="1" applyBorder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vertical="center"/>
    </xf>
    <xf numFmtId="3" fontId="66" fillId="0" borderId="22" xfId="0" applyNumberFormat="1" applyFont="1" applyFill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73" fillId="0" borderId="0" xfId="0" applyFont="1" applyBorder="1" applyAlignment="1"/>
    <xf numFmtId="0" fontId="38" fillId="0" borderId="0" xfId="0" applyFont="1"/>
    <xf numFmtId="0" fontId="30" fillId="0" borderId="0" xfId="0" applyFont="1"/>
    <xf numFmtId="0" fontId="43" fillId="0" borderId="0" xfId="0" applyFont="1"/>
    <xf numFmtId="0" fontId="8" fillId="0" borderId="0" xfId="0" applyFont="1" applyBorder="1" applyAlignment="1"/>
    <xf numFmtId="3" fontId="26" fillId="0" borderId="0" xfId="5" applyNumberFormat="1" applyFont="1" applyAlignment="1" applyProtection="1">
      <alignment vertical="center"/>
    </xf>
    <xf numFmtId="3" fontId="29" fillId="0" borderId="0" xfId="5" applyNumberFormat="1" applyFont="1" applyAlignment="1" applyProtection="1">
      <alignment vertical="center"/>
    </xf>
    <xf numFmtId="3" fontId="26" fillId="0" borderId="0" xfId="5" applyNumberFormat="1" applyFont="1" applyFill="1" applyAlignment="1" applyProtection="1">
      <alignment vertical="center"/>
    </xf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Fill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Fill="1" applyBorder="1" applyAlignment="1">
      <alignment vertical="center"/>
    </xf>
    <xf numFmtId="166" fontId="26" fillId="0" borderId="0" xfId="5" applyNumberFormat="1" applyFont="1" applyBorder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166" fontId="30" fillId="0" borderId="0" xfId="5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justify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/>
    <xf numFmtId="3" fontId="26" fillId="0" borderId="0" xfId="0" applyNumberFormat="1" applyFont="1" applyBorder="1"/>
    <xf numFmtId="3" fontId="30" fillId="0" borderId="0" xfId="0" applyNumberFormat="1" applyFont="1" applyBorder="1"/>
    <xf numFmtId="3" fontId="26" fillId="0" borderId="30" xfId="0" applyNumberFormat="1" applyFont="1" applyBorder="1"/>
    <xf numFmtId="7" fontId="29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 applyProtection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 applyProtection="1">
      <alignment horizontal="center" vertical="center"/>
    </xf>
    <xf numFmtId="3" fontId="29" fillId="2" borderId="18" xfId="5" applyNumberFormat="1" applyFont="1" applyFill="1" applyBorder="1" applyAlignment="1" applyProtection="1">
      <alignment horizontal="center" vertical="center" wrapText="1" shrinkToFit="1"/>
    </xf>
    <xf numFmtId="3" fontId="29" fillId="2" borderId="18" xfId="5" applyNumberFormat="1" applyFont="1" applyFill="1" applyBorder="1" applyAlignment="1" applyProtection="1">
      <alignment horizontal="center" vertical="center" wrapText="1"/>
    </xf>
    <xf numFmtId="3" fontId="25" fillId="2" borderId="37" xfId="5" applyNumberFormat="1" applyFont="1" applyFill="1" applyBorder="1" applyAlignment="1" applyProtection="1">
      <alignment horizontal="center" vertical="center"/>
    </xf>
    <xf numFmtId="3" fontId="25" fillId="2" borderId="38" xfId="5" applyNumberFormat="1" applyFont="1" applyFill="1" applyBorder="1" applyAlignment="1" applyProtection="1">
      <alignment horizontal="center" vertical="center"/>
    </xf>
    <xf numFmtId="3" fontId="25" fillId="2" borderId="39" xfId="5" applyNumberFormat="1" applyFont="1" applyFill="1" applyBorder="1" applyAlignment="1" applyProtection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justify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justify" vertical="center"/>
    </xf>
    <xf numFmtId="3" fontId="26" fillId="0" borderId="0" xfId="0" applyNumberFormat="1" applyFont="1" applyFill="1" applyBorder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 applyProtection="1">
      <alignment horizontal="center" vertical="center" wrapText="1"/>
    </xf>
    <xf numFmtId="168" fontId="49" fillId="2" borderId="37" xfId="5" applyNumberFormat="1" applyFont="1" applyFill="1" applyBorder="1" applyAlignment="1" applyProtection="1">
      <alignment horizontal="right" vertical="center"/>
    </xf>
    <xf numFmtId="168" fontId="49" fillId="2" borderId="38" xfId="5" applyNumberFormat="1" applyFont="1" applyFill="1" applyBorder="1" applyAlignment="1" applyProtection="1">
      <alignment horizontal="right" vertical="center"/>
    </xf>
    <xf numFmtId="168" fontId="49" fillId="2" borderId="39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 applyProtection="1">
      <alignment horizontal="right" vertical="center"/>
    </xf>
    <xf numFmtId="3" fontId="49" fillId="6" borderId="39" xfId="5" applyNumberFormat="1" applyFont="1" applyFill="1" applyBorder="1" applyAlignment="1" applyProtection="1">
      <alignment horizontal="right" vertical="center"/>
    </xf>
    <xf numFmtId="3" fontId="49" fillId="2" borderId="18" xfId="5" applyNumberFormat="1" applyFont="1" applyFill="1" applyBorder="1" applyAlignment="1" applyProtection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 applyProtection="1">
      <alignment horizontal="right" vertical="center"/>
    </xf>
    <xf numFmtId="3" fontId="49" fillId="2" borderId="39" xfId="0" applyNumberFormat="1" applyFont="1" applyFill="1" applyBorder="1" applyAlignment="1" applyProtection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 applyProtection="1">
      <alignment horizontal="right" vertical="center"/>
    </xf>
    <xf numFmtId="166" fontId="30" fillId="8" borderId="36" xfId="5" applyNumberFormat="1" applyFont="1" applyFill="1" applyBorder="1" applyAlignment="1" applyProtection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 applyProtection="1">
      <alignment horizontal="right" vertical="center"/>
    </xf>
    <xf numFmtId="3" fontId="30" fillId="10" borderId="39" xfId="5" applyNumberFormat="1" applyFont="1" applyFill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49" xfId="5" applyNumberFormat="1" applyFont="1" applyFill="1" applyBorder="1" applyAlignment="1" applyProtection="1">
      <alignment horizontal="right" vertical="center"/>
      <protection locked="0"/>
    </xf>
    <xf numFmtId="164" fontId="30" fillId="0" borderId="50" xfId="5" applyNumberFormat="1" applyFont="1" applyFill="1" applyBorder="1" applyAlignment="1" applyProtection="1">
      <alignment horizontal="right" vertical="center"/>
      <protection locked="0"/>
    </xf>
    <xf numFmtId="164" fontId="30" fillId="0" borderId="51" xfId="5" applyNumberFormat="1" applyFont="1" applyFill="1" applyBorder="1" applyAlignment="1" applyProtection="1">
      <alignment horizontal="right" vertical="center"/>
      <protection locked="0"/>
    </xf>
    <xf numFmtId="164" fontId="30" fillId="0" borderId="35" xfId="5" applyNumberFormat="1" applyFont="1" applyFill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Fill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Fill="1" applyBorder="1" applyAlignment="1" applyProtection="1">
      <alignment horizontal="right" vertical="center"/>
      <protection locked="0"/>
    </xf>
    <xf numFmtId="0" fontId="30" fillId="0" borderId="29" xfId="5" applyFont="1" applyFill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Fill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0" borderId="35" xfId="5" applyNumberFormat="1" applyFont="1" applyFill="1" applyBorder="1" applyAlignment="1" applyProtection="1">
      <alignment horizontal="right" vertical="center"/>
      <protection locked="0"/>
    </xf>
    <xf numFmtId="3" fontId="30" fillId="0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3" fontId="30" fillId="0" borderId="0" xfId="5" applyNumberFormat="1" applyFont="1" applyFill="1" applyProtection="1"/>
    <xf numFmtId="0" fontId="29" fillId="0" borderId="0" xfId="5" applyFont="1" applyFill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Border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Fill="1" applyBorder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Border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Fill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Fill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Fill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>
      <alignment vertical="center" wrapText="1"/>
    </xf>
    <xf numFmtId="3" fontId="30" fillId="0" borderId="0" xfId="5" applyNumberFormat="1" applyFont="1" applyFill="1" applyAlignment="1" applyProtection="1">
      <alignment wrapText="1"/>
    </xf>
    <xf numFmtId="3" fontId="30" fillId="0" borderId="0" xfId="5" applyNumberFormat="1" applyFont="1" applyAlignment="1">
      <alignment wrapText="1"/>
    </xf>
    <xf numFmtId="0" fontId="95" fillId="0" borderId="5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0" fillId="0" borderId="5" xfId="0" applyFont="1" applyBorder="1" applyAlignment="1" applyProtection="1">
      <alignment vertical="top"/>
    </xf>
    <xf numFmtId="0" fontId="91" fillId="0" borderId="5" xfId="0" applyFont="1" applyBorder="1" applyProtection="1"/>
    <xf numFmtId="0" fontId="91" fillId="0" borderId="0" xfId="0" applyFont="1" applyProtection="1"/>
    <xf numFmtId="0" fontId="98" fillId="0" borderId="5" xfId="0" applyFont="1" applyBorder="1" applyAlignment="1" applyProtection="1">
      <alignment vertical="top" wrapText="1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Fill="1" applyBorder="1" applyAlignment="1" applyProtection="1">
      <alignment horizontal="right" vertical="center"/>
      <protection locked="0"/>
    </xf>
    <xf numFmtId="3" fontId="25" fillId="2" borderId="18" xfId="5" applyNumberFormat="1" applyFont="1" applyFill="1" applyBorder="1" applyAlignment="1">
      <alignment horizontal="center" vertical="center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ont="1" applyFill="1" applyAlignment="1" applyProtection="1"/>
    <xf numFmtId="3" fontId="21" fillId="0" borderId="0" xfId="1" applyNumberFormat="1" applyFont="1" applyAlignment="1" applyProtection="1"/>
    <xf numFmtId="0" fontId="21" fillId="0" borderId="0" xfId="1" applyFill="1" applyAlignment="1" applyProtection="1"/>
    <xf numFmtId="3" fontId="21" fillId="0" borderId="0" xfId="1" applyNumberFormat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7" fillId="0" borderId="0" xfId="0" applyFont="1" applyBorder="1"/>
    <xf numFmtId="3" fontId="49" fillId="0" borderId="0" xfId="0" applyNumberFormat="1" applyFont="1" applyFill="1" applyBorder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/>
    </xf>
    <xf numFmtId="3" fontId="30" fillId="0" borderId="0" xfId="12" applyNumberFormat="1" applyFont="1"/>
    <xf numFmtId="0" fontId="30" fillId="0" borderId="0" xfId="0" applyFont="1" applyFill="1"/>
    <xf numFmtId="0" fontId="4" fillId="14" borderId="0" xfId="0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1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/>
    <xf numFmtId="0" fontId="0" fillId="14" borderId="0" xfId="0" applyFill="1" applyProtection="1"/>
    <xf numFmtId="3" fontId="27" fillId="3" borderId="29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Font="1" applyFill="1"/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vertical="center" wrapText="1"/>
    </xf>
    <xf numFmtId="3" fontId="43" fillId="0" borderId="0" xfId="0" applyNumberFormat="1" applyFont="1" applyFill="1" applyAlignment="1">
      <alignment vertical="center"/>
    </xf>
    <xf numFmtId="3" fontId="111" fillId="0" borderId="0" xfId="0" applyNumberFormat="1" applyFont="1" applyAlignment="1">
      <alignment vertical="top"/>
    </xf>
    <xf numFmtId="3" fontId="29" fillId="0" borderId="0" xfId="0" applyNumberFormat="1" applyFont="1" applyFill="1" applyAlignment="1">
      <alignment horizontal="left" vertical="center"/>
    </xf>
    <xf numFmtId="3" fontId="25" fillId="2" borderId="18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 applyProtection="1"/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 applyProtection="1">
      <alignment horizontal="left" vertical="top" wrapText="1"/>
    </xf>
    <xf numFmtId="0" fontId="98" fillId="0" borderId="0" xfId="0" applyFont="1" applyBorder="1" applyAlignment="1" applyProtection="1">
      <alignment horizontal="left" vertical="top" wrapText="1"/>
    </xf>
    <xf numFmtId="0" fontId="98" fillId="0" borderId="7" xfId="0" applyFont="1" applyBorder="1" applyAlignment="1" applyProtection="1">
      <alignment horizontal="left" vertical="top" wrapText="1"/>
    </xf>
    <xf numFmtId="0" fontId="98" fillId="0" borderId="5" xfId="0" applyFont="1" applyBorder="1" applyAlignment="1" applyProtection="1">
      <alignment horizontal="left" vertical="top" wrapText="1"/>
    </xf>
    <xf numFmtId="0" fontId="92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100" fillId="0" borderId="5" xfId="0" applyFont="1" applyBorder="1" applyAlignment="1" applyProtection="1">
      <alignment horizontal="left" vertical="center" wrapText="1"/>
    </xf>
    <xf numFmtId="0" fontId="100" fillId="0" borderId="0" xfId="0" applyFont="1" applyBorder="1" applyAlignment="1" applyProtection="1">
      <alignment horizontal="left" vertical="center" wrapText="1"/>
    </xf>
    <xf numFmtId="0" fontId="100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30" fillId="0" borderId="0" xfId="5" applyNumberFormat="1" applyFont="1" applyFill="1" applyAlignment="1">
      <alignment horizontal="left" vertical="center" wrapText="1"/>
    </xf>
    <xf numFmtId="3" fontId="26" fillId="0" borderId="0" xfId="5" applyNumberFormat="1" applyFont="1" applyBorder="1" applyAlignment="1" applyProtection="1">
      <alignment wrapText="1"/>
    </xf>
    <xf numFmtId="3" fontId="24" fillId="0" borderId="22" xfId="5" applyNumberFormat="1" applyFont="1" applyBorder="1" applyAlignment="1" applyProtection="1">
      <alignment horizontal="justify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Border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Border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Border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 applyAlignment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Fill="1" applyBorder="1" applyAlignment="1">
      <alignment horizontal="justify" vertical="center" wrapText="1"/>
    </xf>
    <xf numFmtId="3" fontId="25" fillId="11" borderId="21" xfId="0" applyNumberFormat="1" applyFont="1" applyFill="1" applyBorder="1" applyAlignment="1" applyProtection="1">
      <alignment horizontal="center" vertical="center"/>
      <protection locked="0"/>
    </xf>
    <xf numFmtId="3" fontId="25" fillId="11" borderId="59" xfId="0" applyNumberFormat="1" applyFont="1" applyFill="1" applyBorder="1" applyAlignment="1" applyProtection="1">
      <alignment horizontal="center" vertical="center"/>
      <protection locked="0"/>
    </xf>
    <xf numFmtId="3" fontId="30" fillId="0" borderId="0" xfId="14" applyNumberFormat="1" applyFont="1" applyFill="1" applyBorder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0" xfId="5" applyNumberFormat="1" applyFont="1" applyAlignment="1">
      <alignment horizontal="justify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Fill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justify" vertical="center"/>
    </xf>
    <xf numFmtId="3" fontId="63" fillId="0" borderId="0" xfId="0" applyNumberFormat="1" applyFont="1" applyFill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left" vertical="center" wrapText="1"/>
    </xf>
    <xf numFmtId="3" fontId="64" fillId="0" borderId="0" xfId="29" applyNumberFormat="1" applyFont="1" applyFill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Border="1" applyAlignment="1" applyProtection="1">
      <alignment horizontal="justify" vertical="center" wrapText="1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62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62" fillId="0" borderId="0" xfId="5" applyNumberFormat="1" applyFont="1" applyFill="1" applyBorder="1" applyAlignment="1">
      <alignment horizontal="justify" vertical="center" wrapText="1"/>
    </xf>
    <xf numFmtId="3" fontId="49" fillId="2" borderId="18" xfId="5" applyNumberFormat="1" applyFont="1" applyFill="1" applyBorder="1" applyAlignment="1">
      <alignment horizontal="center" vertical="center"/>
    </xf>
    <xf numFmtId="3" fontId="62" fillId="0" borderId="0" xfId="5" applyNumberFormat="1" applyFont="1" applyBorder="1" applyAlignment="1">
      <alignment horizontal="justify" vertical="center" wrapText="1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Fill="1" applyBorder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Border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Fill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 applyProtection="1">
      <alignment horizontal="right" vertical="center"/>
    </xf>
    <xf numFmtId="7" fontId="49" fillId="12" borderId="18" xfId="0" applyNumberFormat="1" applyFont="1" applyFill="1" applyBorder="1" applyAlignment="1" applyProtection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Border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30" fillId="0" borderId="36" xfId="0" applyNumberFormat="1" applyFont="1" applyFill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 applyProtection="1">
      <alignment horizontal="right" vertical="center"/>
    </xf>
    <xf numFmtId="7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 applyProtection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/>
    <cellStyle name="Moeda 2 2" xfId="3"/>
    <cellStyle name="Moeda 2 2 2" xfId="55"/>
    <cellStyle name="Moeda 2 3" xfId="54"/>
    <cellStyle name="Moeda 3" xfId="4"/>
    <cellStyle name="Moeda 3 2" xfId="56"/>
    <cellStyle name="Normal" xfId="0" builtinId="0"/>
    <cellStyle name="Normal 2" xfId="5"/>
    <cellStyle name="Normal 28" xfId="6"/>
    <cellStyle name="Normal 28 2" xfId="57"/>
    <cellStyle name="Normal 29" xfId="7"/>
    <cellStyle name="Normal 29 2" xfId="58"/>
    <cellStyle name="Normal 3" xfId="8"/>
    <cellStyle name="Normal 3 2" xfId="59"/>
    <cellStyle name="Normal 30" xfId="9"/>
    <cellStyle name="Normal 30 2" xfId="60"/>
    <cellStyle name="Normal 33" xfId="10"/>
    <cellStyle name="Normal 33 2" xfId="61"/>
    <cellStyle name="Normal 34" xfId="11"/>
    <cellStyle name="Normal 34 2" xfId="62"/>
    <cellStyle name="Normal 37" xfId="12"/>
    <cellStyle name="Normal 37 2" xfId="63"/>
    <cellStyle name="Normal 38" xfId="13"/>
    <cellStyle name="Normal 38 2" xfId="64"/>
    <cellStyle name="Normal 39" xfId="14"/>
    <cellStyle name="Normal 39 2" xfId="65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3" zoomScaleNormal="100" workbookViewId="0">
      <selection activeCell="C22" sqref="C22:D22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8" t="s">
        <v>0</v>
      </c>
      <c r="C2" s="489"/>
      <c r="D2" s="490"/>
      <c r="E2" s="8"/>
      <c r="F2" s="9"/>
      <c r="G2" s="467"/>
      <c r="H2" s="467"/>
    </row>
    <row r="3" spans="1:8" ht="30" customHeight="1" x14ac:dyDescent="0.3">
      <c r="A3" s="10"/>
      <c r="B3" s="491" t="s">
        <v>525</v>
      </c>
      <c r="C3" s="492"/>
      <c r="D3" s="492"/>
      <c r="E3" s="11"/>
      <c r="F3" s="9"/>
      <c r="G3" s="467"/>
      <c r="H3" s="467"/>
    </row>
    <row r="4" spans="1:8" ht="30" customHeight="1" x14ac:dyDescent="0.3">
      <c r="A4" s="10"/>
      <c r="B4" s="493">
        <v>2022</v>
      </c>
      <c r="C4" s="494"/>
      <c r="D4" s="495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6" t="s">
        <v>1</v>
      </c>
      <c r="C6" s="497"/>
      <c r="D6" s="497"/>
      <c r="E6" s="15"/>
      <c r="F6" s="9"/>
      <c r="G6" s="467"/>
      <c r="H6" s="467"/>
    </row>
    <row r="7" spans="1:8" ht="28.5" customHeight="1" x14ac:dyDescent="0.35">
      <c r="A7" s="10"/>
      <c r="B7" s="16" t="s">
        <v>2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98" t="s">
        <v>551</v>
      </c>
      <c r="D8" s="498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7" t="s">
        <v>552</v>
      </c>
      <c r="D9" s="487"/>
      <c r="E9" s="20"/>
      <c r="F9" s="9"/>
      <c r="G9" s="467"/>
      <c r="H9" s="467"/>
    </row>
    <row r="10" spans="1:8" ht="28.5" customHeight="1" x14ac:dyDescent="0.3">
      <c r="A10" s="10"/>
      <c r="B10" s="16"/>
      <c r="C10" s="487"/>
      <c r="D10" s="487"/>
      <c r="E10" s="20"/>
      <c r="F10" s="9"/>
      <c r="G10" s="467"/>
      <c r="H10" s="467"/>
    </row>
    <row r="11" spans="1:8" ht="50.1" customHeight="1" x14ac:dyDescent="0.35">
      <c r="A11" s="10"/>
      <c r="B11" s="499" t="s">
        <v>5</v>
      </c>
      <c r="C11" s="499"/>
      <c r="D11" s="500"/>
      <c r="E11" s="20"/>
      <c r="F11" s="9"/>
      <c r="G11" s="467"/>
      <c r="H11" s="467"/>
    </row>
    <row r="12" spans="1:8" ht="24.75" customHeight="1" x14ac:dyDescent="0.35">
      <c r="A12" s="10"/>
      <c r="B12" s="501" t="s">
        <v>6</v>
      </c>
      <c r="C12" s="499"/>
      <c r="D12" s="499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2022</v>
      </c>
      <c r="C13" s="22">
        <v>212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2022</v>
      </c>
      <c r="C14" s="24">
        <v>225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4" t="s">
        <v>526</v>
      </c>
      <c r="C16" s="505"/>
      <c r="D16" s="505"/>
      <c r="E16" s="20"/>
      <c r="F16" s="9"/>
      <c r="G16" s="467"/>
      <c r="H16" s="467"/>
    </row>
    <row r="17" spans="1:8" ht="24.75" customHeight="1" x14ac:dyDescent="0.35">
      <c r="A17" s="10"/>
      <c r="B17" s="502" t="s">
        <v>523</v>
      </c>
      <c r="C17" s="503"/>
      <c r="D17" s="503"/>
      <c r="E17" s="26"/>
      <c r="F17" s="9"/>
      <c r="G17" s="467"/>
      <c r="H17" s="467"/>
    </row>
    <row r="18" spans="1:8" ht="28.5" customHeight="1" x14ac:dyDescent="0.35">
      <c r="A18" s="10"/>
      <c r="B18" s="27" t="s">
        <v>7</v>
      </c>
      <c r="C18" s="498" t="s">
        <v>553</v>
      </c>
      <c r="D18" s="498"/>
      <c r="E18" s="26"/>
      <c r="F18" s="9"/>
      <c r="G18" s="467"/>
      <c r="H18" s="467"/>
    </row>
    <row r="19" spans="1:8" ht="28.5" customHeight="1" x14ac:dyDescent="0.3">
      <c r="A19" s="10"/>
      <c r="B19" s="6"/>
      <c r="C19" s="487"/>
      <c r="D19" s="487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98">
        <v>239791250</v>
      </c>
      <c r="D20" s="498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7" t="s">
        <v>554</v>
      </c>
      <c r="D21" s="487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87" t="s">
        <v>555</v>
      </c>
      <c r="D22" s="487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5" t="s">
        <v>527</v>
      </c>
      <c r="C5" s="516"/>
      <c r="D5" s="516"/>
      <c r="E5" s="516"/>
      <c r="F5" s="516"/>
      <c r="G5" s="516"/>
      <c r="H5" s="516"/>
      <c r="I5" s="516"/>
      <c r="J5" s="517"/>
    </row>
    <row r="6" spans="2:10" ht="4.5" customHeight="1" x14ac:dyDescent="0.25">
      <c r="B6" s="518"/>
      <c r="C6" s="516"/>
      <c r="D6" s="516"/>
      <c r="E6" s="516"/>
      <c r="F6" s="516"/>
      <c r="G6" s="516"/>
      <c r="H6" s="516"/>
      <c r="I6" s="516"/>
      <c r="J6" s="517"/>
    </row>
    <row r="7" spans="2:10" ht="30" customHeight="1" x14ac:dyDescent="0.25">
      <c r="B7" s="519" t="s">
        <v>528</v>
      </c>
      <c r="C7" s="520"/>
      <c r="D7" s="520"/>
      <c r="E7" s="520"/>
      <c r="F7" s="520"/>
      <c r="G7" s="520"/>
      <c r="H7" s="520"/>
      <c r="I7" s="520"/>
      <c r="J7" s="521"/>
    </row>
    <row r="8" spans="2:10" ht="18" customHeight="1" x14ac:dyDescent="0.25">
      <c r="B8" s="522"/>
      <c r="C8" s="520"/>
      <c r="D8" s="520"/>
      <c r="E8" s="520"/>
      <c r="F8" s="520"/>
      <c r="G8" s="520"/>
      <c r="H8" s="520"/>
      <c r="I8" s="520"/>
      <c r="J8" s="521"/>
    </row>
    <row r="9" spans="2:10" ht="37.5" customHeight="1" x14ac:dyDescent="0.25">
      <c r="B9" s="522"/>
      <c r="C9" s="520"/>
      <c r="D9" s="520"/>
      <c r="E9" s="520"/>
      <c r="F9" s="520"/>
      <c r="G9" s="520"/>
      <c r="H9" s="520"/>
      <c r="I9" s="520"/>
      <c r="J9" s="521"/>
    </row>
    <row r="10" spans="2:10" ht="19.5" customHeight="1" x14ac:dyDescent="0.25">
      <c r="B10" s="523" t="s">
        <v>427</v>
      </c>
      <c r="C10" s="524"/>
      <c r="D10" s="524"/>
      <c r="E10" s="524"/>
      <c r="F10" s="524"/>
      <c r="G10" s="524"/>
      <c r="H10" s="524"/>
      <c r="I10" s="524"/>
      <c r="J10" s="525"/>
    </row>
    <row r="11" spans="2:10" ht="17.25" customHeight="1" x14ac:dyDescent="0.25">
      <c r="B11" s="523"/>
      <c r="C11" s="524"/>
      <c r="D11" s="524"/>
      <c r="E11" s="524"/>
      <c r="F11" s="524"/>
      <c r="G11" s="524"/>
      <c r="H11" s="524"/>
      <c r="I11" s="524"/>
      <c r="J11" s="525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6"/>
      <c r="C15" s="507"/>
      <c r="D15" s="507"/>
      <c r="E15" s="507"/>
      <c r="F15" s="507"/>
      <c r="G15" s="507"/>
      <c r="H15" s="507"/>
      <c r="I15" s="507"/>
      <c r="J15" s="508"/>
    </row>
    <row r="16" spans="2:10" x14ac:dyDescent="0.25">
      <c r="B16" s="509"/>
      <c r="C16" s="510"/>
      <c r="D16" s="510"/>
      <c r="E16" s="510"/>
      <c r="F16" s="510"/>
      <c r="G16" s="510"/>
      <c r="H16" s="510"/>
      <c r="I16" s="510"/>
      <c r="J16" s="511"/>
    </row>
    <row r="17" spans="2:10" x14ac:dyDescent="0.25">
      <c r="B17" s="509"/>
      <c r="C17" s="510"/>
      <c r="D17" s="510"/>
      <c r="E17" s="510"/>
      <c r="F17" s="510"/>
      <c r="G17" s="510"/>
      <c r="H17" s="510"/>
      <c r="I17" s="510"/>
      <c r="J17" s="511"/>
    </row>
    <row r="18" spans="2:10" x14ac:dyDescent="0.25">
      <c r="B18" s="509"/>
      <c r="C18" s="510"/>
      <c r="D18" s="510"/>
      <c r="E18" s="510"/>
      <c r="F18" s="510"/>
      <c r="G18" s="510"/>
      <c r="H18" s="510"/>
      <c r="I18" s="510"/>
      <c r="J18" s="511"/>
    </row>
    <row r="19" spans="2:10" x14ac:dyDescent="0.25">
      <c r="B19" s="509"/>
      <c r="C19" s="510"/>
      <c r="D19" s="510"/>
      <c r="E19" s="510"/>
      <c r="F19" s="510"/>
      <c r="G19" s="510"/>
      <c r="H19" s="510"/>
      <c r="I19" s="510"/>
      <c r="J19" s="511"/>
    </row>
    <row r="20" spans="2:10" x14ac:dyDescent="0.25">
      <c r="B20" s="509"/>
      <c r="C20" s="510"/>
      <c r="D20" s="510"/>
      <c r="E20" s="510"/>
      <c r="F20" s="510"/>
      <c r="G20" s="510"/>
      <c r="H20" s="510"/>
      <c r="I20" s="510"/>
      <c r="J20" s="511"/>
    </row>
    <row r="21" spans="2:10" x14ac:dyDescent="0.25">
      <c r="B21" s="526"/>
      <c r="C21" s="527"/>
      <c r="D21" s="527"/>
      <c r="E21" s="527"/>
      <c r="F21" s="527"/>
      <c r="G21" s="527"/>
      <c r="H21" s="527"/>
      <c r="I21" s="527"/>
      <c r="J21" s="528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6"/>
      <c r="C23" s="507"/>
      <c r="D23" s="507"/>
      <c r="E23" s="507"/>
      <c r="F23" s="507"/>
      <c r="G23" s="507"/>
      <c r="H23" s="507"/>
      <c r="I23" s="507"/>
      <c r="J23" s="508"/>
    </row>
    <row r="24" spans="2:10" x14ac:dyDescent="0.25">
      <c r="B24" s="509"/>
      <c r="C24" s="510"/>
      <c r="D24" s="510"/>
      <c r="E24" s="510"/>
      <c r="F24" s="510"/>
      <c r="G24" s="510"/>
      <c r="H24" s="510"/>
      <c r="I24" s="510"/>
      <c r="J24" s="511"/>
    </row>
    <row r="25" spans="2:10" x14ac:dyDescent="0.25">
      <c r="B25" s="509"/>
      <c r="C25" s="510"/>
      <c r="D25" s="510"/>
      <c r="E25" s="510"/>
      <c r="F25" s="510"/>
      <c r="G25" s="510"/>
      <c r="H25" s="510"/>
      <c r="I25" s="510"/>
      <c r="J25" s="511"/>
    </row>
    <row r="26" spans="2:10" x14ac:dyDescent="0.25">
      <c r="B26" s="509"/>
      <c r="C26" s="510"/>
      <c r="D26" s="510"/>
      <c r="E26" s="510"/>
      <c r="F26" s="510"/>
      <c r="G26" s="510"/>
      <c r="H26" s="510"/>
      <c r="I26" s="510"/>
      <c r="J26" s="511"/>
    </row>
    <row r="27" spans="2:10" x14ac:dyDescent="0.25">
      <c r="B27" s="509"/>
      <c r="C27" s="510"/>
      <c r="D27" s="510"/>
      <c r="E27" s="510"/>
      <c r="F27" s="510"/>
      <c r="G27" s="510"/>
      <c r="H27" s="510"/>
      <c r="I27" s="510"/>
      <c r="J27" s="511"/>
    </row>
    <row r="28" spans="2:10" x14ac:dyDescent="0.25">
      <c r="B28" s="509"/>
      <c r="C28" s="510"/>
      <c r="D28" s="510"/>
      <c r="E28" s="510"/>
      <c r="F28" s="510"/>
      <c r="G28" s="510"/>
      <c r="H28" s="510"/>
      <c r="I28" s="510"/>
      <c r="J28" s="511"/>
    </row>
    <row r="29" spans="2:10" x14ac:dyDescent="0.25">
      <c r="B29" s="509"/>
      <c r="C29" s="510"/>
      <c r="D29" s="510"/>
      <c r="E29" s="510"/>
      <c r="F29" s="510"/>
      <c r="G29" s="510"/>
      <c r="H29" s="510"/>
      <c r="I29" s="510"/>
      <c r="J29" s="511"/>
    </row>
    <row r="30" spans="2:10" x14ac:dyDescent="0.25">
      <c r="B30" s="509"/>
      <c r="C30" s="510"/>
      <c r="D30" s="510"/>
      <c r="E30" s="510"/>
      <c r="F30" s="510"/>
      <c r="G30" s="510"/>
      <c r="H30" s="510"/>
      <c r="I30" s="510"/>
      <c r="J30" s="511"/>
    </row>
    <row r="31" spans="2:10" x14ac:dyDescent="0.25">
      <c r="B31" s="509"/>
      <c r="C31" s="510"/>
      <c r="D31" s="510"/>
      <c r="E31" s="510"/>
      <c r="F31" s="510"/>
      <c r="G31" s="510"/>
      <c r="H31" s="510"/>
      <c r="I31" s="510"/>
      <c r="J31" s="511"/>
    </row>
    <row r="32" spans="2:10" x14ac:dyDescent="0.25">
      <c r="B32" s="509"/>
      <c r="C32" s="510"/>
      <c r="D32" s="510"/>
      <c r="E32" s="510"/>
      <c r="F32" s="510"/>
      <c r="G32" s="510"/>
      <c r="H32" s="510"/>
      <c r="I32" s="510"/>
      <c r="J32" s="511"/>
    </row>
    <row r="33" spans="2:10" x14ac:dyDescent="0.25">
      <c r="B33" s="509"/>
      <c r="C33" s="510"/>
      <c r="D33" s="510"/>
      <c r="E33" s="510"/>
      <c r="F33" s="510"/>
      <c r="G33" s="510"/>
      <c r="H33" s="510"/>
      <c r="I33" s="510"/>
      <c r="J33" s="511"/>
    </row>
    <row r="34" spans="2:10" x14ac:dyDescent="0.25">
      <c r="B34" s="509"/>
      <c r="C34" s="510"/>
      <c r="D34" s="510"/>
      <c r="E34" s="510"/>
      <c r="F34" s="510"/>
      <c r="G34" s="510"/>
      <c r="H34" s="510"/>
      <c r="I34" s="510"/>
      <c r="J34" s="511"/>
    </row>
    <row r="35" spans="2:10" x14ac:dyDescent="0.25">
      <c r="B35" s="509"/>
      <c r="C35" s="510"/>
      <c r="D35" s="510"/>
      <c r="E35" s="510"/>
      <c r="F35" s="510"/>
      <c r="G35" s="510"/>
      <c r="H35" s="510"/>
      <c r="I35" s="510"/>
      <c r="J35" s="511"/>
    </row>
    <row r="36" spans="2:10" x14ac:dyDescent="0.25">
      <c r="B36" s="509"/>
      <c r="C36" s="510"/>
      <c r="D36" s="510"/>
      <c r="E36" s="510"/>
      <c r="F36" s="510"/>
      <c r="G36" s="510"/>
      <c r="H36" s="510"/>
      <c r="I36" s="510"/>
      <c r="J36" s="511"/>
    </row>
    <row r="37" spans="2:10" x14ac:dyDescent="0.25">
      <c r="B37" s="526"/>
      <c r="C37" s="527"/>
      <c r="D37" s="527"/>
      <c r="E37" s="527"/>
      <c r="F37" s="527"/>
      <c r="G37" s="527"/>
      <c r="H37" s="527"/>
      <c r="I37" s="527"/>
      <c r="J37" s="528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6"/>
      <c r="C39" s="507"/>
      <c r="D39" s="507"/>
      <c r="E39" s="507"/>
      <c r="F39" s="507"/>
      <c r="G39" s="507"/>
      <c r="H39" s="507"/>
      <c r="I39" s="507"/>
      <c r="J39" s="508"/>
    </row>
    <row r="40" spans="2:10" x14ac:dyDescent="0.25">
      <c r="B40" s="509"/>
      <c r="C40" s="510"/>
      <c r="D40" s="510"/>
      <c r="E40" s="510"/>
      <c r="F40" s="510"/>
      <c r="G40" s="510"/>
      <c r="H40" s="510"/>
      <c r="I40" s="510"/>
      <c r="J40" s="511"/>
    </row>
    <row r="41" spans="2:10" x14ac:dyDescent="0.25">
      <c r="B41" s="509"/>
      <c r="C41" s="510"/>
      <c r="D41" s="510"/>
      <c r="E41" s="510"/>
      <c r="F41" s="510"/>
      <c r="G41" s="510"/>
      <c r="H41" s="510"/>
      <c r="I41" s="510"/>
      <c r="J41" s="511"/>
    </row>
    <row r="42" spans="2:10" x14ac:dyDescent="0.25">
      <c r="B42" s="509"/>
      <c r="C42" s="510"/>
      <c r="D42" s="510"/>
      <c r="E42" s="510"/>
      <c r="F42" s="510"/>
      <c r="G42" s="510"/>
      <c r="H42" s="510"/>
      <c r="I42" s="510"/>
      <c r="J42" s="511"/>
    </row>
    <row r="43" spans="2:10" x14ac:dyDescent="0.25">
      <c r="B43" s="509"/>
      <c r="C43" s="510"/>
      <c r="D43" s="510"/>
      <c r="E43" s="510"/>
      <c r="F43" s="510"/>
      <c r="G43" s="510"/>
      <c r="H43" s="510"/>
      <c r="I43" s="510"/>
      <c r="J43" s="511"/>
    </row>
    <row r="44" spans="2:10" x14ac:dyDescent="0.25">
      <c r="B44" s="509"/>
      <c r="C44" s="510"/>
      <c r="D44" s="510"/>
      <c r="E44" s="510"/>
      <c r="F44" s="510"/>
      <c r="G44" s="510"/>
      <c r="H44" s="510"/>
      <c r="I44" s="510"/>
      <c r="J44" s="511"/>
    </row>
    <row r="45" spans="2:10" x14ac:dyDescent="0.25">
      <c r="B45" s="509"/>
      <c r="C45" s="510"/>
      <c r="D45" s="510"/>
      <c r="E45" s="510"/>
      <c r="F45" s="510"/>
      <c r="G45" s="510"/>
      <c r="H45" s="510"/>
      <c r="I45" s="510"/>
      <c r="J45" s="511"/>
    </row>
    <row r="46" spans="2:10" x14ac:dyDescent="0.25">
      <c r="B46" s="509"/>
      <c r="C46" s="510"/>
      <c r="D46" s="510"/>
      <c r="E46" s="510"/>
      <c r="F46" s="510"/>
      <c r="G46" s="510"/>
      <c r="H46" s="510"/>
      <c r="I46" s="510"/>
      <c r="J46" s="511"/>
    </row>
    <row r="47" spans="2:10" x14ac:dyDescent="0.25">
      <c r="B47" s="509"/>
      <c r="C47" s="510"/>
      <c r="D47" s="510"/>
      <c r="E47" s="510"/>
      <c r="F47" s="510"/>
      <c r="G47" s="510"/>
      <c r="H47" s="510"/>
      <c r="I47" s="510"/>
      <c r="J47" s="511"/>
    </row>
    <row r="48" spans="2:10" x14ac:dyDescent="0.25">
      <c r="B48" s="509"/>
      <c r="C48" s="510"/>
      <c r="D48" s="510"/>
      <c r="E48" s="510"/>
      <c r="F48" s="510"/>
      <c r="G48" s="510"/>
      <c r="H48" s="510"/>
      <c r="I48" s="510"/>
      <c r="J48" s="511"/>
    </row>
    <row r="49" spans="2:10" x14ac:dyDescent="0.25">
      <c r="B49" s="509"/>
      <c r="C49" s="510"/>
      <c r="D49" s="510"/>
      <c r="E49" s="510"/>
      <c r="F49" s="510"/>
      <c r="G49" s="510"/>
      <c r="H49" s="510"/>
      <c r="I49" s="510"/>
      <c r="J49" s="511"/>
    </row>
    <row r="50" spans="2:10" x14ac:dyDescent="0.25">
      <c r="B50" s="509"/>
      <c r="C50" s="510"/>
      <c r="D50" s="510"/>
      <c r="E50" s="510"/>
      <c r="F50" s="510"/>
      <c r="G50" s="510"/>
      <c r="H50" s="510"/>
      <c r="I50" s="510"/>
      <c r="J50" s="511"/>
    </row>
    <row r="51" spans="2:10" x14ac:dyDescent="0.25">
      <c r="B51" s="509"/>
      <c r="C51" s="510"/>
      <c r="D51" s="510"/>
      <c r="E51" s="510"/>
      <c r="F51" s="510"/>
      <c r="G51" s="510"/>
      <c r="H51" s="510"/>
      <c r="I51" s="510"/>
      <c r="J51" s="511"/>
    </row>
    <row r="52" spans="2:10" x14ac:dyDescent="0.25">
      <c r="B52" s="509"/>
      <c r="C52" s="510"/>
      <c r="D52" s="510"/>
      <c r="E52" s="510"/>
      <c r="F52" s="510"/>
      <c r="G52" s="510"/>
      <c r="H52" s="510"/>
      <c r="I52" s="510"/>
      <c r="J52" s="511"/>
    </row>
    <row r="53" spans="2:10" x14ac:dyDescent="0.25">
      <c r="B53" s="509"/>
      <c r="C53" s="510"/>
      <c r="D53" s="510"/>
      <c r="E53" s="510"/>
      <c r="F53" s="510"/>
      <c r="G53" s="510"/>
      <c r="H53" s="510"/>
      <c r="I53" s="510"/>
      <c r="J53" s="511"/>
    </row>
    <row r="54" spans="2:10" x14ac:dyDescent="0.25">
      <c r="B54" s="509"/>
      <c r="C54" s="510"/>
      <c r="D54" s="510"/>
      <c r="E54" s="510"/>
      <c r="F54" s="510"/>
      <c r="G54" s="510"/>
      <c r="H54" s="510"/>
      <c r="I54" s="510"/>
      <c r="J54" s="511"/>
    </row>
    <row r="55" spans="2:10" x14ac:dyDescent="0.25">
      <c r="B55" s="509"/>
      <c r="C55" s="510"/>
      <c r="D55" s="510"/>
      <c r="E55" s="510"/>
      <c r="F55" s="510"/>
      <c r="G55" s="510"/>
      <c r="H55" s="510"/>
      <c r="I55" s="510"/>
      <c r="J55" s="511"/>
    </row>
    <row r="56" spans="2:10" x14ac:dyDescent="0.25">
      <c r="B56" s="509"/>
      <c r="C56" s="510"/>
      <c r="D56" s="510"/>
      <c r="E56" s="510"/>
      <c r="F56" s="510"/>
      <c r="G56" s="510"/>
      <c r="H56" s="510"/>
      <c r="I56" s="510"/>
      <c r="J56" s="511"/>
    </row>
    <row r="57" spans="2:10" ht="13.8" thickBot="1" x14ac:dyDescent="0.3">
      <c r="B57" s="512"/>
      <c r="C57" s="513"/>
      <c r="D57" s="513"/>
      <c r="E57" s="513"/>
      <c r="F57" s="513"/>
      <c r="G57" s="513"/>
      <c r="H57" s="513"/>
      <c r="I57" s="513"/>
      <c r="J57" s="514"/>
    </row>
    <row r="58" spans="2:10" ht="13.8" thickTop="1" x14ac:dyDescent="0.25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2022</v>
      </c>
    </row>
    <row r="3" spans="1:1" x14ac:dyDescent="0.25">
      <c r="A3" s="41" t="s">
        <v>11</v>
      </c>
    </row>
    <row r="4" spans="1:1" x14ac:dyDescent="0.25">
      <c r="A4" s="42"/>
    </row>
    <row r="5" spans="1:1" x14ac:dyDescent="0.25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16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20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24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26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zoomScale="96" zoomScaleNormal="96" workbookViewId="0">
      <pane xSplit="1" ySplit="3" topLeftCell="K4" activePane="bottomRight" state="frozen"/>
      <selection activeCell="C9" sqref="C9:D9"/>
      <selection pane="topRight" activeCell="C9" sqref="C9:D9"/>
      <selection pane="bottomLeft" activeCell="C9" sqref="C9:D9"/>
      <selection pane="bottomRight" activeCell="M22" sqref="M22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1" t="s">
        <v>433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5">
      <c r="A2" s="532" t="s">
        <v>29</v>
      </c>
      <c r="B2" s="532" t="s">
        <v>30</v>
      </c>
      <c r="C2" s="532"/>
      <c r="D2" s="532" t="s">
        <v>31</v>
      </c>
      <c r="E2" s="532"/>
      <c r="F2" s="532" t="s">
        <v>32</v>
      </c>
      <c r="G2" s="532"/>
      <c r="H2" s="532" t="s">
        <v>33</v>
      </c>
      <c r="I2" s="532"/>
      <c r="J2" s="532" t="s">
        <v>34</v>
      </c>
      <c r="K2" s="532"/>
      <c r="L2" s="532" t="s">
        <v>35</v>
      </c>
      <c r="M2" s="532"/>
      <c r="N2" s="532" t="s">
        <v>36</v>
      </c>
      <c r="O2" s="532"/>
      <c r="P2" s="532" t="s">
        <v>482</v>
      </c>
      <c r="Q2" s="532"/>
      <c r="R2" s="532" t="s">
        <v>37</v>
      </c>
      <c r="S2" s="532"/>
      <c r="T2" s="532" t="s">
        <v>38</v>
      </c>
      <c r="U2" s="532"/>
      <c r="V2" s="532" t="s">
        <v>39</v>
      </c>
      <c r="W2" s="532"/>
      <c r="X2" s="533" t="s">
        <v>40</v>
      </c>
      <c r="Y2" s="533"/>
      <c r="Z2" s="532" t="s">
        <v>40</v>
      </c>
    </row>
    <row r="3" spans="1:26" ht="15" customHeight="1" x14ac:dyDescent="0.25">
      <c r="A3" s="532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32"/>
    </row>
    <row r="4" spans="1:26" ht="24.9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>
        <v>1</v>
      </c>
      <c r="Q9" s="367">
        <v>4</v>
      </c>
      <c r="R9" s="366"/>
      <c r="S9" s="367"/>
      <c r="T9" s="366"/>
      <c r="U9" s="367"/>
      <c r="V9" s="366"/>
      <c r="W9" s="367"/>
      <c r="X9" s="221">
        <f t="shared" si="1"/>
        <v>1</v>
      </c>
      <c r="Y9" s="221">
        <f t="shared" si="2"/>
        <v>4</v>
      </c>
      <c r="Z9" s="271">
        <f t="shared" si="0"/>
        <v>5</v>
      </c>
    </row>
    <row r="10" spans="1:26" ht="24.9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>
        <v>8</v>
      </c>
      <c r="S10" s="367">
        <v>23</v>
      </c>
      <c r="T10" s="366"/>
      <c r="U10" s="367"/>
      <c r="V10" s="366"/>
      <c r="W10" s="367"/>
      <c r="X10" s="221">
        <f t="shared" si="1"/>
        <v>8</v>
      </c>
      <c r="Y10" s="221">
        <f t="shared" si="2"/>
        <v>23</v>
      </c>
      <c r="Z10" s="271">
        <f t="shared" si="0"/>
        <v>31</v>
      </c>
    </row>
    <row r="11" spans="1:26" ht="24.9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>
        <v>1</v>
      </c>
      <c r="S11" s="367">
        <v>7</v>
      </c>
      <c r="T11" s="366"/>
      <c r="U11" s="367"/>
      <c r="V11" s="366"/>
      <c r="W11" s="367"/>
      <c r="X11" s="221">
        <f t="shared" si="1"/>
        <v>1</v>
      </c>
      <c r="Y11" s="221">
        <f t="shared" si="2"/>
        <v>7</v>
      </c>
      <c r="Z11" s="271">
        <f t="shared" si="0"/>
        <v>8</v>
      </c>
    </row>
    <row r="12" spans="1:26" ht="24.9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>
        <v>2</v>
      </c>
      <c r="S12" s="367">
        <v>4</v>
      </c>
      <c r="T12" s="366"/>
      <c r="U12" s="367"/>
      <c r="V12" s="366"/>
      <c r="W12" s="367"/>
      <c r="X12" s="221">
        <f t="shared" si="1"/>
        <v>2</v>
      </c>
      <c r="Y12" s="221">
        <f t="shared" si="2"/>
        <v>4</v>
      </c>
      <c r="Z12" s="271">
        <f t="shared" si="0"/>
        <v>6</v>
      </c>
    </row>
    <row r="13" spans="1:26" ht="24.9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>
        <v>2</v>
      </c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>
        <v>43</v>
      </c>
      <c r="M21" s="367">
        <v>52</v>
      </c>
      <c r="N21" s="366"/>
      <c r="O21" s="367"/>
      <c r="P21" s="366"/>
      <c r="Q21" s="367"/>
      <c r="R21" s="366">
        <v>33</v>
      </c>
      <c r="S21" s="367">
        <v>44</v>
      </c>
      <c r="T21" s="366"/>
      <c r="U21" s="367"/>
      <c r="V21" s="366"/>
      <c r="W21" s="367"/>
      <c r="X21" s="221">
        <f t="shared" si="1"/>
        <v>76</v>
      </c>
      <c r="Y21" s="221">
        <f t="shared" si="2"/>
        <v>96</v>
      </c>
      <c r="Z21" s="271">
        <f t="shared" si="0"/>
        <v>172</v>
      </c>
    </row>
    <row r="22" spans="1:26" ht="24.9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0</v>
      </c>
      <c r="K48" s="273">
        <f t="shared" si="3"/>
        <v>0</v>
      </c>
      <c r="L48" s="273">
        <f t="shared" si="3"/>
        <v>43</v>
      </c>
      <c r="M48" s="273">
        <f t="shared" si="3"/>
        <v>52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5</v>
      </c>
      <c r="R48" s="273">
        <f>SUM(R4:R47)</f>
        <v>46</v>
      </c>
      <c r="S48" s="273">
        <f>SUM(S4:S47)</f>
        <v>78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90</v>
      </c>
      <c r="Y48" s="274">
        <f>SUM(Y4:Y47)</f>
        <v>135</v>
      </c>
      <c r="Z48" s="273">
        <f>X48+Y48</f>
        <v>225</v>
      </c>
    </row>
    <row r="49" spans="1:26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3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9" t="s">
        <v>420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N31" activePane="bottomRight" state="frozen"/>
      <selection activeCell="C9" sqref="C9:D9"/>
      <selection pane="topRight" activeCell="C9" sqref="C9:D9"/>
      <selection pane="bottomLeft" activeCell="C9" sqref="C9:D9"/>
      <selection pane="bottomRight" activeCell="X21" sqref="X21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6" t="s">
        <v>434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7"/>
      <c r="Z1" s="538" t="s">
        <v>82</v>
      </c>
      <c r="AA1" s="539"/>
      <c r="AB1" s="540"/>
    </row>
    <row r="2" spans="1:31" s="53" customFormat="1" ht="19.5" customHeight="1" x14ac:dyDescent="0.35">
      <c r="A2" s="534" t="s">
        <v>83</v>
      </c>
      <c r="B2" s="534" t="s">
        <v>84</v>
      </c>
      <c r="C2" s="534"/>
      <c r="D2" s="534" t="s">
        <v>85</v>
      </c>
      <c r="E2" s="534"/>
      <c r="F2" s="534" t="s">
        <v>86</v>
      </c>
      <c r="G2" s="534"/>
      <c r="H2" s="534" t="s">
        <v>87</v>
      </c>
      <c r="I2" s="534"/>
      <c r="J2" s="534" t="s">
        <v>88</v>
      </c>
      <c r="K2" s="534"/>
      <c r="L2" s="534" t="s">
        <v>89</v>
      </c>
      <c r="M2" s="534"/>
      <c r="N2" s="534" t="s">
        <v>90</v>
      </c>
      <c r="O2" s="534"/>
      <c r="P2" s="534" t="s">
        <v>91</v>
      </c>
      <c r="Q2" s="534"/>
      <c r="R2" s="534" t="s">
        <v>92</v>
      </c>
      <c r="S2" s="534"/>
      <c r="T2" s="534" t="s">
        <v>93</v>
      </c>
      <c r="U2" s="534"/>
      <c r="V2" s="534" t="s">
        <v>94</v>
      </c>
      <c r="W2" s="534"/>
      <c r="X2" s="534" t="s">
        <v>95</v>
      </c>
      <c r="Y2" s="534"/>
      <c r="Z2" s="534" t="s">
        <v>40</v>
      </c>
      <c r="AA2" s="534"/>
      <c r="AB2" s="534" t="s">
        <v>40</v>
      </c>
    </row>
    <row r="3" spans="1:31" s="53" customFormat="1" ht="15" customHeight="1" x14ac:dyDescent="0.35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4"/>
    </row>
    <row r="4" spans="1:31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>
        <v>1</v>
      </c>
      <c r="N9" s="314">
        <v>1</v>
      </c>
      <c r="O9" s="358">
        <v>1</v>
      </c>
      <c r="P9" s="314"/>
      <c r="Q9" s="358">
        <v>1</v>
      </c>
      <c r="R9" s="314"/>
      <c r="S9" s="358">
        <v>1</v>
      </c>
      <c r="T9" s="314"/>
      <c r="U9" s="358"/>
      <c r="V9" s="314"/>
      <c r="W9" s="358"/>
      <c r="X9" s="314"/>
      <c r="Y9" s="358"/>
      <c r="Z9" s="225">
        <f t="shared" si="0"/>
        <v>1</v>
      </c>
      <c r="AA9" s="225">
        <f t="shared" si="0"/>
        <v>4</v>
      </c>
      <c r="AB9" s="225">
        <f t="shared" si="1"/>
        <v>5</v>
      </c>
      <c r="AC9" s="212">
        <f>'Quadro 1'!X9</f>
        <v>1</v>
      </c>
      <c r="AD9" s="212">
        <f>'Quadro 1'!Y9</f>
        <v>4</v>
      </c>
      <c r="AE9" s="212">
        <f>'Quadro 1'!Z9</f>
        <v>5</v>
      </c>
    </row>
    <row r="10" spans="1:31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>
        <v>1</v>
      </c>
      <c r="I10" s="358">
        <v>1</v>
      </c>
      <c r="J10" s="314">
        <v>3</v>
      </c>
      <c r="K10" s="358">
        <v>2</v>
      </c>
      <c r="L10" s="314">
        <v>1</v>
      </c>
      <c r="M10" s="358">
        <v>5</v>
      </c>
      <c r="N10" s="314"/>
      <c r="O10" s="358">
        <v>6</v>
      </c>
      <c r="P10" s="314"/>
      <c r="Q10" s="358">
        <v>5</v>
      </c>
      <c r="R10" s="314">
        <v>2</v>
      </c>
      <c r="S10" s="358">
        <v>4</v>
      </c>
      <c r="T10" s="314"/>
      <c r="U10" s="358"/>
      <c r="V10" s="314">
        <v>1</v>
      </c>
      <c r="W10" s="358"/>
      <c r="X10" s="314"/>
      <c r="Y10" s="358"/>
      <c r="Z10" s="225">
        <f t="shared" si="0"/>
        <v>8</v>
      </c>
      <c r="AA10" s="225">
        <f t="shared" si="0"/>
        <v>23</v>
      </c>
      <c r="AB10" s="225">
        <f t="shared" si="1"/>
        <v>31</v>
      </c>
      <c r="AC10" s="212">
        <f>'Quadro 1'!X10</f>
        <v>8</v>
      </c>
      <c r="AD10" s="212">
        <f>'Quadro 1'!Y10</f>
        <v>23</v>
      </c>
      <c r="AE10" s="212">
        <f>'Quadro 1'!Z10</f>
        <v>31</v>
      </c>
    </row>
    <row r="11" spans="1:31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>
        <v>1</v>
      </c>
      <c r="I11" s="358"/>
      <c r="J11" s="314"/>
      <c r="K11" s="358"/>
      <c r="L11" s="314"/>
      <c r="M11" s="358"/>
      <c r="N11" s="314"/>
      <c r="O11" s="358"/>
      <c r="P11" s="314"/>
      <c r="Q11" s="358">
        <v>2</v>
      </c>
      <c r="R11" s="314"/>
      <c r="S11" s="358"/>
      <c r="T11" s="314"/>
      <c r="U11" s="358">
        <v>4</v>
      </c>
      <c r="V11" s="314"/>
      <c r="W11" s="358">
        <v>1</v>
      </c>
      <c r="X11" s="314"/>
      <c r="Y11" s="358"/>
      <c r="Z11" s="225">
        <f t="shared" si="0"/>
        <v>1</v>
      </c>
      <c r="AA11" s="225">
        <f t="shared" si="0"/>
        <v>7</v>
      </c>
      <c r="AB11" s="225">
        <f t="shared" si="1"/>
        <v>8</v>
      </c>
      <c r="AC11" s="212">
        <f>'Quadro 1'!X11</f>
        <v>1</v>
      </c>
      <c r="AD11" s="212">
        <f>'Quadro 1'!Y11</f>
        <v>7</v>
      </c>
      <c r="AE11" s="212">
        <f>'Quadro 1'!Z11</f>
        <v>8</v>
      </c>
    </row>
    <row r="12" spans="1:31" s="69" customFormat="1" ht="24.9" customHeight="1" x14ac:dyDescent="0.25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/>
      <c r="P12" s="314">
        <v>1</v>
      </c>
      <c r="Q12" s="358">
        <v>1</v>
      </c>
      <c r="R12" s="314"/>
      <c r="S12" s="358">
        <v>1</v>
      </c>
      <c r="T12" s="314"/>
      <c r="U12" s="358">
        <v>1</v>
      </c>
      <c r="V12" s="314"/>
      <c r="W12" s="358">
        <v>1</v>
      </c>
      <c r="X12" s="314"/>
      <c r="Y12" s="358"/>
      <c r="Z12" s="225">
        <f t="shared" si="0"/>
        <v>2</v>
      </c>
      <c r="AA12" s="225">
        <f t="shared" si="0"/>
        <v>4</v>
      </c>
      <c r="AB12" s="225">
        <f t="shared" si="1"/>
        <v>6</v>
      </c>
      <c r="AC12" s="212">
        <f>'Quadro 1'!X12</f>
        <v>2</v>
      </c>
      <c r="AD12" s="212">
        <f>'Quadro 1'!Y12</f>
        <v>4</v>
      </c>
      <c r="AE12" s="212">
        <f>'Quadro 1'!Z12</f>
        <v>6</v>
      </c>
    </row>
    <row r="13" spans="1:31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56</v>
      </c>
      <c r="B21" s="366"/>
      <c r="C21" s="367"/>
      <c r="D21" s="314"/>
      <c r="E21" s="358">
        <v>1</v>
      </c>
      <c r="F21" s="314">
        <v>3</v>
      </c>
      <c r="G21" s="358">
        <v>2</v>
      </c>
      <c r="H21" s="314">
        <v>5</v>
      </c>
      <c r="I21" s="358">
        <v>2</v>
      </c>
      <c r="J21" s="314">
        <v>6</v>
      </c>
      <c r="K21" s="358">
        <v>8</v>
      </c>
      <c r="L21" s="314">
        <v>14</v>
      </c>
      <c r="M21" s="358">
        <v>26</v>
      </c>
      <c r="N21" s="314">
        <v>10</v>
      </c>
      <c r="O21" s="358">
        <v>20</v>
      </c>
      <c r="P21" s="314">
        <v>7</v>
      </c>
      <c r="Q21" s="358">
        <v>16</v>
      </c>
      <c r="R21" s="314">
        <v>16</v>
      </c>
      <c r="S21" s="358">
        <v>8</v>
      </c>
      <c r="T21" s="314">
        <v>12</v>
      </c>
      <c r="U21" s="358">
        <v>12</v>
      </c>
      <c r="V21" s="314">
        <v>3</v>
      </c>
      <c r="W21" s="358">
        <v>1</v>
      </c>
      <c r="X21" s="314"/>
      <c r="Y21" s="358"/>
      <c r="Z21" s="225">
        <f t="shared" si="2"/>
        <v>76</v>
      </c>
      <c r="AA21" s="225">
        <f t="shared" si="2"/>
        <v>96</v>
      </c>
      <c r="AB21" s="225">
        <f t="shared" si="1"/>
        <v>172</v>
      </c>
      <c r="AC21" s="212">
        <f>'Quadro 1'!X21</f>
        <v>76</v>
      </c>
      <c r="AD21" s="212">
        <f>'Quadro 1'!Y21</f>
        <v>96</v>
      </c>
      <c r="AE21" s="212">
        <f>'Quadro 1'!Z21</f>
        <v>172</v>
      </c>
    </row>
    <row r="22" spans="1:31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1</v>
      </c>
      <c r="F48" s="226">
        <f t="shared" si="3"/>
        <v>3</v>
      </c>
      <c r="G48" s="226">
        <f t="shared" si="3"/>
        <v>2</v>
      </c>
      <c r="H48" s="226">
        <f t="shared" si="3"/>
        <v>7</v>
      </c>
      <c r="I48" s="226">
        <f t="shared" si="3"/>
        <v>3</v>
      </c>
      <c r="J48" s="226">
        <f t="shared" si="3"/>
        <v>9</v>
      </c>
      <c r="K48" s="226">
        <f t="shared" si="3"/>
        <v>10</v>
      </c>
      <c r="L48" s="226">
        <f t="shared" si="3"/>
        <v>16</v>
      </c>
      <c r="M48" s="226">
        <f t="shared" si="3"/>
        <v>32</v>
      </c>
      <c r="N48" s="226">
        <f t="shared" si="3"/>
        <v>13</v>
      </c>
      <c r="O48" s="226">
        <f t="shared" si="3"/>
        <v>27</v>
      </c>
      <c r="P48" s="226">
        <f t="shared" si="3"/>
        <v>8</v>
      </c>
      <c r="Q48" s="226">
        <f t="shared" si="3"/>
        <v>25</v>
      </c>
      <c r="R48" s="226">
        <f t="shared" si="3"/>
        <v>18</v>
      </c>
      <c r="S48" s="226">
        <f t="shared" si="3"/>
        <v>15</v>
      </c>
      <c r="T48" s="226">
        <f t="shared" si="3"/>
        <v>12</v>
      </c>
      <c r="U48" s="226">
        <f t="shared" si="3"/>
        <v>17</v>
      </c>
      <c r="V48" s="226">
        <f t="shared" si="3"/>
        <v>4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90</v>
      </c>
      <c r="AA48" s="226">
        <f t="shared" si="3"/>
        <v>135</v>
      </c>
      <c r="AB48" s="226">
        <f>Z48+AA48</f>
        <v>225</v>
      </c>
    </row>
    <row r="49" spans="1:31" s="53" customFormat="1" ht="9.9" customHeight="1" x14ac:dyDescent="0.3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Z49" s="70">
        <f>'Quadro 1'!X48</f>
        <v>90</v>
      </c>
      <c r="AA49" s="70">
        <f>'Quadro 1'!Y48</f>
        <v>135</v>
      </c>
      <c r="AB49" s="70">
        <f>'Quadro 1'!Z48</f>
        <v>225</v>
      </c>
    </row>
    <row r="50" spans="1:31" s="53" customFormat="1" ht="21.75" customHeight="1" x14ac:dyDescent="0.35">
      <c r="A50" s="534" t="s">
        <v>77</v>
      </c>
      <c r="B50" s="534" t="s">
        <v>84</v>
      </c>
      <c r="C50" s="534"/>
      <c r="D50" s="534" t="s">
        <v>85</v>
      </c>
      <c r="E50" s="534"/>
      <c r="F50" s="534" t="s">
        <v>86</v>
      </c>
      <c r="G50" s="534"/>
      <c r="H50" s="534" t="s">
        <v>87</v>
      </c>
      <c r="I50" s="534"/>
      <c r="J50" s="534" t="s">
        <v>88</v>
      </c>
      <c r="K50" s="534"/>
      <c r="L50" s="534" t="s">
        <v>89</v>
      </c>
      <c r="M50" s="534"/>
      <c r="N50" s="534" t="s">
        <v>90</v>
      </c>
      <c r="O50" s="534"/>
      <c r="P50" s="534" t="s">
        <v>91</v>
      </c>
      <c r="Q50" s="534"/>
      <c r="R50" s="534" t="s">
        <v>92</v>
      </c>
      <c r="S50" s="534"/>
      <c r="T50" s="534" t="s">
        <v>93</v>
      </c>
      <c r="U50" s="534"/>
      <c r="V50" s="534" t="s">
        <v>94</v>
      </c>
      <c r="W50" s="534"/>
      <c r="X50" s="534" t="s">
        <v>95</v>
      </c>
      <c r="Y50" s="534"/>
      <c r="Z50" s="534" t="s">
        <v>40</v>
      </c>
      <c r="AA50" s="534"/>
      <c r="AB50" s="534" t="s">
        <v>40</v>
      </c>
    </row>
    <row r="51" spans="1:31" s="53" customFormat="1" ht="15" customHeight="1" x14ac:dyDescent="0.35">
      <c r="A51" s="534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4"/>
    </row>
    <row r="52" spans="1:31" s="69" customFormat="1" ht="24.9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H40" activePane="bottomRight" state="frozen"/>
      <selection activeCell="C9" sqref="C9:D9"/>
      <selection pane="topRight" activeCell="C9" sqref="C9:D9"/>
      <selection pane="bottomLeft" activeCell="C9" sqref="C9:D9"/>
      <selection pane="bottomRight" activeCell="P11" sqref="P11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6" t="s">
        <v>435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7"/>
      <c r="T1" s="538" t="s">
        <v>82</v>
      </c>
      <c r="U1" s="539"/>
      <c r="V1" s="540"/>
    </row>
    <row r="2" spans="1:25" s="53" customFormat="1" ht="15" customHeight="1" x14ac:dyDescent="0.35">
      <c r="A2" s="534" t="s">
        <v>96</v>
      </c>
      <c r="B2" s="534" t="s">
        <v>97</v>
      </c>
      <c r="C2" s="534"/>
      <c r="D2" s="534" t="s">
        <v>98</v>
      </c>
      <c r="E2" s="534"/>
      <c r="F2" s="534" t="s">
        <v>99</v>
      </c>
      <c r="G2" s="534"/>
      <c r="H2" s="534" t="s">
        <v>100</v>
      </c>
      <c r="I2" s="534"/>
      <c r="J2" s="534" t="s">
        <v>101</v>
      </c>
      <c r="K2" s="534"/>
      <c r="L2" s="534" t="s">
        <v>102</v>
      </c>
      <c r="M2" s="534"/>
      <c r="N2" s="534" t="s">
        <v>103</v>
      </c>
      <c r="O2" s="534"/>
      <c r="P2" s="534" t="s">
        <v>104</v>
      </c>
      <c r="Q2" s="534"/>
      <c r="R2" s="534" t="s">
        <v>105</v>
      </c>
      <c r="S2" s="534"/>
      <c r="T2" s="534" t="s">
        <v>40</v>
      </c>
      <c r="U2" s="534"/>
      <c r="V2" s="534" t="s">
        <v>40</v>
      </c>
    </row>
    <row r="3" spans="1:25" s="53" customFormat="1" ht="15" customHeight="1" x14ac:dyDescent="0.35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4"/>
    </row>
    <row r="4" spans="1:25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411</v>
      </c>
      <c r="B9" s="366"/>
      <c r="C9" s="367"/>
      <c r="D9" s="314">
        <v>1</v>
      </c>
      <c r="E9" s="358"/>
      <c r="F9" s="314"/>
      <c r="G9" s="358">
        <v>1</v>
      </c>
      <c r="H9" s="314"/>
      <c r="I9" s="358"/>
      <c r="J9" s="314"/>
      <c r="K9" s="358">
        <v>2</v>
      </c>
      <c r="L9" s="314"/>
      <c r="M9" s="358"/>
      <c r="N9" s="314"/>
      <c r="O9" s="358">
        <v>1</v>
      </c>
      <c r="P9" s="314"/>
      <c r="Q9" s="358"/>
      <c r="R9" s="314"/>
      <c r="S9" s="358"/>
      <c r="T9" s="225">
        <f t="shared" si="0"/>
        <v>1</v>
      </c>
      <c r="U9" s="225">
        <f t="shared" si="0"/>
        <v>4</v>
      </c>
      <c r="V9" s="225">
        <f t="shared" si="1"/>
        <v>5</v>
      </c>
      <c r="W9" s="212">
        <f>'Quadro 1'!X9</f>
        <v>1</v>
      </c>
      <c r="X9" s="212">
        <f>'Quadro 1'!Y9</f>
        <v>4</v>
      </c>
      <c r="Y9" s="212">
        <f>'Quadro 1'!Z9</f>
        <v>5</v>
      </c>
    </row>
    <row r="10" spans="1:25" s="69" customFormat="1" ht="24.9" customHeight="1" x14ac:dyDescent="0.25">
      <c r="A10" s="374" t="s">
        <v>44</v>
      </c>
      <c r="B10" s="366">
        <v>2</v>
      </c>
      <c r="C10" s="367">
        <v>3</v>
      </c>
      <c r="D10" s="314"/>
      <c r="E10" s="358">
        <v>3</v>
      </c>
      <c r="F10" s="314">
        <v>2</v>
      </c>
      <c r="G10" s="358">
        <v>5</v>
      </c>
      <c r="H10" s="314">
        <v>2</v>
      </c>
      <c r="I10" s="358">
        <v>6</v>
      </c>
      <c r="J10" s="314"/>
      <c r="K10" s="358">
        <v>5</v>
      </c>
      <c r="L10" s="314">
        <v>2</v>
      </c>
      <c r="M10" s="358"/>
      <c r="N10" s="314"/>
      <c r="O10" s="358">
        <v>1</v>
      </c>
      <c r="P10" s="314"/>
      <c r="Q10" s="358"/>
      <c r="R10" s="314"/>
      <c r="S10" s="358"/>
      <c r="T10" s="225">
        <f t="shared" si="0"/>
        <v>8</v>
      </c>
      <c r="U10" s="225">
        <f t="shared" si="0"/>
        <v>23</v>
      </c>
      <c r="V10" s="225">
        <f t="shared" si="1"/>
        <v>31</v>
      </c>
      <c r="W10" s="212">
        <f>'Quadro 1'!X10</f>
        <v>8</v>
      </c>
      <c r="X10" s="212">
        <f>'Quadro 1'!Y10</f>
        <v>23</v>
      </c>
      <c r="Y10" s="212">
        <f>'Quadro 1'!Z10</f>
        <v>31</v>
      </c>
    </row>
    <row r="11" spans="1:25" s="69" customFormat="1" ht="24.9" customHeight="1" x14ac:dyDescent="0.25">
      <c r="A11" s="374" t="s">
        <v>45</v>
      </c>
      <c r="B11" s="366">
        <v>1</v>
      </c>
      <c r="C11" s="367"/>
      <c r="D11" s="314"/>
      <c r="E11" s="358">
        <v>1</v>
      </c>
      <c r="F11" s="314"/>
      <c r="G11" s="358">
        <v>1</v>
      </c>
      <c r="H11" s="314"/>
      <c r="I11" s="358"/>
      <c r="J11" s="314"/>
      <c r="K11" s="358">
        <v>4</v>
      </c>
      <c r="L11" s="314"/>
      <c r="M11" s="358">
        <v>1</v>
      </c>
      <c r="N11" s="314"/>
      <c r="O11" s="358"/>
      <c r="P11" s="314"/>
      <c r="Q11" s="358"/>
      <c r="R11" s="314"/>
      <c r="S11" s="358"/>
      <c r="T11" s="225">
        <f t="shared" si="0"/>
        <v>1</v>
      </c>
      <c r="U11" s="225">
        <f t="shared" si="0"/>
        <v>7</v>
      </c>
      <c r="V11" s="225">
        <f t="shared" si="1"/>
        <v>8</v>
      </c>
      <c r="W11" s="212">
        <f>'Quadro 1'!X11</f>
        <v>1</v>
      </c>
      <c r="X11" s="212">
        <f>'Quadro 1'!Y11</f>
        <v>7</v>
      </c>
      <c r="Y11" s="212">
        <f>'Quadro 1'!Z11</f>
        <v>8</v>
      </c>
    </row>
    <row r="12" spans="1:25" s="69" customFormat="1" ht="24.9" customHeight="1" x14ac:dyDescent="0.25">
      <c r="A12" s="374" t="s">
        <v>46</v>
      </c>
      <c r="B12" s="366">
        <v>1</v>
      </c>
      <c r="C12" s="367">
        <v>1</v>
      </c>
      <c r="D12" s="314">
        <v>1</v>
      </c>
      <c r="E12" s="358"/>
      <c r="F12" s="314"/>
      <c r="G12" s="358"/>
      <c r="H12" s="314"/>
      <c r="I12" s="358"/>
      <c r="J12" s="314"/>
      <c r="K12" s="358">
        <v>3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2</v>
      </c>
      <c r="U12" s="225">
        <f t="shared" si="0"/>
        <v>4</v>
      </c>
      <c r="V12" s="225">
        <f t="shared" si="1"/>
        <v>6</v>
      </c>
      <c r="W12" s="212">
        <f>'Quadro 1'!X12</f>
        <v>2</v>
      </c>
      <c r="X12" s="212">
        <f>'Quadro 1'!Y12</f>
        <v>4</v>
      </c>
      <c r="Y12" s="212">
        <f>'Quadro 1'!Z12</f>
        <v>6</v>
      </c>
    </row>
    <row r="13" spans="1:25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48</v>
      </c>
      <c r="B14" s="366"/>
      <c r="C14" s="367"/>
      <c r="D14" s="314">
        <v>1</v>
      </c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56</v>
      </c>
      <c r="B21" s="366">
        <v>40</v>
      </c>
      <c r="C21" s="367">
        <v>51</v>
      </c>
      <c r="D21" s="314">
        <v>3</v>
      </c>
      <c r="E21" s="358">
        <v>11</v>
      </c>
      <c r="F21" s="314">
        <v>1</v>
      </c>
      <c r="G21" s="358">
        <v>2</v>
      </c>
      <c r="H21" s="314">
        <v>7</v>
      </c>
      <c r="I21" s="358">
        <v>3</v>
      </c>
      <c r="J21" s="314">
        <v>10</v>
      </c>
      <c r="K21" s="358">
        <v>15</v>
      </c>
      <c r="L21" s="314">
        <v>12</v>
      </c>
      <c r="M21" s="358">
        <v>7</v>
      </c>
      <c r="N21" s="314">
        <v>2</v>
      </c>
      <c r="O21" s="358">
        <v>6</v>
      </c>
      <c r="P21" s="314">
        <v>1</v>
      </c>
      <c r="Q21" s="358">
        <v>1</v>
      </c>
      <c r="R21" s="314"/>
      <c r="S21" s="358"/>
      <c r="T21" s="225">
        <f t="shared" si="0"/>
        <v>76</v>
      </c>
      <c r="U21" s="225">
        <f t="shared" si="0"/>
        <v>96</v>
      </c>
      <c r="V21" s="225">
        <f t="shared" si="1"/>
        <v>172</v>
      </c>
      <c r="W21" s="212">
        <f>'Quadro 1'!X21</f>
        <v>76</v>
      </c>
      <c r="X21" s="212">
        <f>'Quadro 1'!Y21</f>
        <v>96</v>
      </c>
      <c r="Y21" s="212">
        <f>'Quadro 1'!Z21</f>
        <v>172</v>
      </c>
    </row>
    <row r="22" spans="1:25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44</v>
      </c>
      <c r="C48" s="226">
        <f t="shared" si="2"/>
        <v>55</v>
      </c>
      <c r="D48" s="226">
        <f t="shared" si="2"/>
        <v>6</v>
      </c>
      <c r="E48" s="226">
        <f t="shared" si="2"/>
        <v>15</v>
      </c>
      <c r="F48" s="226">
        <f t="shared" si="2"/>
        <v>3</v>
      </c>
      <c r="G48" s="226">
        <f t="shared" si="2"/>
        <v>10</v>
      </c>
      <c r="H48" s="226">
        <f t="shared" si="2"/>
        <v>9</v>
      </c>
      <c r="I48" s="226">
        <f t="shared" si="2"/>
        <v>9</v>
      </c>
      <c r="J48" s="226">
        <f t="shared" si="2"/>
        <v>11</v>
      </c>
      <c r="K48" s="226">
        <f t="shared" si="2"/>
        <v>29</v>
      </c>
      <c r="L48" s="226">
        <f t="shared" si="2"/>
        <v>14</v>
      </c>
      <c r="M48" s="226">
        <f t="shared" si="2"/>
        <v>8</v>
      </c>
      <c r="N48" s="226">
        <f t="shared" si="2"/>
        <v>2</v>
      </c>
      <c r="O48" s="226">
        <f t="shared" si="2"/>
        <v>8</v>
      </c>
      <c r="P48" s="226">
        <f t="shared" si="2"/>
        <v>1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>SUM(T4:T47)</f>
        <v>90</v>
      </c>
      <c r="U48" s="226">
        <f>SUM(U4:U47)</f>
        <v>135</v>
      </c>
      <c r="V48" s="226">
        <f>T48+U48</f>
        <v>225</v>
      </c>
    </row>
    <row r="49" spans="1:26" s="53" customFormat="1" ht="9.9" customHeight="1" x14ac:dyDescent="0.35">
      <c r="T49" s="71">
        <f>'Quadro 1'!X48</f>
        <v>90</v>
      </c>
      <c r="U49" s="71">
        <f>'Quadro 1'!Y48</f>
        <v>135</v>
      </c>
      <c r="V49" s="71">
        <f>'Quadro 1'!Z48</f>
        <v>225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E34" activePane="bottomRight" state="frozen"/>
      <selection activeCell="C9" sqref="C9:D9"/>
      <selection pane="topRight" activeCell="C9" sqref="C9:D9"/>
      <selection pane="bottomLeft" activeCell="C9" sqref="C9:D9"/>
      <selection pane="bottomRight" activeCell="B22" sqref="B22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6" t="s">
        <v>436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7"/>
      <c r="V1" s="538" t="s">
        <v>82</v>
      </c>
      <c r="W1" s="539"/>
      <c r="X1" s="540"/>
    </row>
    <row r="2" spans="1:27" s="72" customFormat="1" ht="24.9" customHeight="1" x14ac:dyDescent="0.35">
      <c r="A2" s="534" t="s">
        <v>106</v>
      </c>
      <c r="B2" s="534" t="s">
        <v>107</v>
      </c>
      <c r="C2" s="534"/>
      <c r="D2" s="534" t="s">
        <v>108</v>
      </c>
      <c r="E2" s="534"/>
      <c r="F2" s="534" t="s">
        <v>109</v>
      </c>
      <c r="G2" s="534"/>
      <c r="H2" s="534" t="s">
        <v>110</v>
      </c>
      <c r="I2" s="534"/>
      <c r="J2" s="534" t="s">
        <v>111</v>
      </c>
      <c r="K2" s="534"/>
      <c r="L2" s="534" t="s">
        <v>112</v>
      </c>
      <c r="M2" s="534"/>
      <c r="N2" s="534" t="s">
        <v>113</v>
      </c>
      <c r="O2" s="534"/>
      <c r="P2" s="534" t="s">
        <v>114</v>
      </c>
      <c r="Q2" s="534"/>
      <c r="R2" s="534" t="s">
        <v>115</v>
      </c>
      <c r="S2" s="534"/>
      <c r="T2" s="534" t="s">
        <v>116</v>
      </c>
      <c r="U2" s="534"/>
      <c r="V2" s="534" t="s">
        <v>40</v>
      </c>
      <c r="W2" s="534"/>
      <c r="X2" s="534" t="s">
        <v>76</v>
      </c>
    </row>
    <row r="3" spans="1:27" s="72" customFormat="1" ht="15" customHeight="1" x14ac:dyDescent="0.35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4"/>
    </row>
    <row r="4" spans="1:27" s="74" customFormat="1" ht="24.9" customHeight="1" x14ac:dyDescent="0.3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>
        <v>1</v>
      </c>
      <c r="Q9" s="358">
        <v>3</v>
      </c>
      <c r="R9" s="314"/>
      <c r="S9" s="358">
        <v>1</v>
      </c>
      <c r="T9" s="314"/>
      <c r="U9" s="358"/>
      <c r="V9" s="225">
        <f t="shared" si="0"/>
        <v>1</v>
      </c>
      <c r="W9" s="225">
        <f t="shared" si="0"/>
        <v>4</v>
      </c>
      <c r="X9" s="225">
        <f t="shared" si="1"/>
        <v>5</v>
      </c>
      <c r="Y9" s="73">
        <f>'Quadro 1'!X9</f>
        <v>1</v>
      </c>
      <c r="Z9" s="73">
        <f>'Quadro 1'!Y9</f>
        <v>4</v>
      </c>
      <c r="AA9" s="73">
        <f>'Quadro 1'!Z9</f>
        <v>5</v>
      </c>
    </row>
    <row r="10" spans="1:27" s="74" customFormat="1" ht="24.9" customHeight="1" x14ac:dyDescent="0.3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8</v>
      </c>
      <c r="Q10" s="358">
        <v>21</v>
      </c>
      <c r="R10" s="314"/>
      <c r="S10" s="358">
        <v>2</v>
      </c>
      <c r="T10" s="314"/>
      <c r="U10" s="358"/>
      <c r="V10" s="225">
        <f t="shared" si="0"/>
        <v>8</v>
      </c>
      <c r="W10" s="225">
        <f t="shared" si="0"/>
        <v>23</v>
      </c>
      <c r="X10" s="225">
        <f t="shared" si="1"/>
        <v>31</v>
      </c>
      <c r="Y10" s="73">
        <f>'Quadro 1'!X10</f>
        <v>8</v>
      </c>
      <c r="Z10" s="73">
        <f>'Quadro 1'!Y10</f>
        <v>23</v>
      </c>
      <c r="AA10" s="73">
        <f>'Quadro 1'!Z10</f>
        <v>31</v>
      </c>
    </row>
    <row r="11" spans="1:27" s="74" customFormat="1" ht="24.9" customHeight="1" x14ac:dyDescent="0.35">
      <c r="A11" s="374" t="s">
        <v>45</v>
      </c>
      <c r="B11" s="366"/>
      <c r="C11" s="367"/>
      <c r="D11" s="314"/>
      <c r="E11" s="358"/>
      <c r="F11" s="314"/>
      <c r="G11" s="358"/>
      <c r="H11" s="314"/>
      <c r="I11" s="358">
        <v>2</v>
      </c>
      <c r="J11" s="314"/>
      <c r="K11" s="358"/>
      <c r="L11" s="314"/>
      <c r="M11" s="358">
        <v>4</v>
      </c>
      <c r="N11" s="314"/>
      <c r="O11" s="358">
        <v>1</v>
      </c>
      <c r="P11" s="314"/>
      <c r="Q11" s="358"/>
      <c r="R11" s="314">
        <v>1</v>
      </c>
      <c r="S11" s="358"/>
      <c r="T11" s="314"/>
      <c r="U11" s="358"/>
      <c r="V11" s="225">
        <f t="shared" si="0"/>
        <v>1</v>
      </c>
      <c r="W11" s="225">
        <f t="shared" si="0"/>
        <v>7</v>
      </c>
      <c r="X11" s="225">
        <f t="shared" si="1"/>
        <v>8</v>
      </c>
      <c r="Y11" s="73">
        <f>'Quadro 1'!X11</f>
        <v>1</v>
      </c>
      <c r="Z11" s="73">
        <f>'Quadro 1'!Y11</f>
        <v>7</v>
      </c>
      <c r="AA11" s="73">
        <f>'Quadro 1'!Z11</f>
        <v>8</v>
      </c>
    </row>
    <row r="12" spans="1:27" s="74" customFormat="1" ht="24.9" customHeight="1" x14ac:dyDescent="0.35">
      <c r="A12" s="374" t="s">
        <v>46</v>
      </c>
      <c r="B12" s="366"/>
      <c r="C12" s="367"/>
      <c r="D12" s="314"/>
      <c r="E12" s="358">
        <v>3</v>
      </c>
      <c r="F12" s="314"/>
      <c r="G12" s="358"/>
      <c r="H12" s="314">
        <v>1</v>
      </c>
      <c r="I12" s="358">
        <v>1</v>
      </c>
      <c r="J12" s="314"/>
      <c r="K12" s="358"/>
      <c r="L12" s="314">
        <v>1</v>
      </c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2</v>
      </c>
      <c r="W12" s="225">
        <f t="shared" si="0"/>
        <v>4</v>
      </c>
      <c r="X12" s="225">
        <f t="shared" si="1"/>
        <v>6</v>
      </c>
      <c r="Y12" s="73">
        <f>'Quadro 1'!X12</f>
        <v>2</v>
      </c>
      <c r="Z12" s="73">
        <f>'Quadro 1'!Y12</f>
        <v>4</v>
      </c>
      <c r="AA12" s="73">
        <f>'Quadro 1'!Z12</f>
        <v>6</v>
      </c>
    </row>
    <row r="13" spans="1:27" s="74" customFormat="1" ht="24.9" customHeight="1" x14ac:dyDescent="0.3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" customHeight="1" x14ac:dyDescent="0.3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19</v>
      </c>
      <c r="Q21" s="358">
        <v>15</v>
      </c>
      <c r="R21" s="314">
        <v>29</v>
      </c>
      <c r="S21" s="358">
        <v>27</v>
      </c>
      <c r="T21" s="314">
        <v>28</v>
      </c>
      <c r="U21" s="358">
        <v>54</v>
      </c>
      <c r="V21" s="225">
        <f t="shared" si="0"/>
        <v>76</v>
      </c>
      <c r="W21" s="225">
        <f t="shared" si="0"/>
        <v>96</v>
      </c>
      <c r="X21" s="225">
        <f t="shared" si="1"/>
        <v>172</v>
      </c>
      <c r="Y21" s="73">
        <f>'Quadro 1'!X21</f>
        <v>76</v>
      </c>
      <c r="Z21" s="73">
        <f>'Quadro 1'!Y21</f>
        <v>96</v>
      </c>
      <c r="AA21" s="73">
        <f>'Quadro 1'!Z21</f>
        <v>172</v>
      </c>
    </row>
    <row r="22" spans="1:27" s="74" customFormat="1" ht="24.9" customHeight="1" x14ac:dyDescent="0.3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3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0</v>
      </c>
      <c r="L48" s="226">
        <f t="shared" si="2"/>
        <v>2</v>
      </c>
      <c r="M48" s="226">
        <f t="shared" si="2"/>
        <v>4</v>
      </c>
      <c r="N48" s="226">
        <f t="shared" si="2"/>
        <v>0</v>
      </c>
      <c r="O48" s="226">
        <f t="shared" si="2"/>
        <v>1</v>
      </c>
      <c r="P48" s="226">
        <f t="shared" si="2"/>
        <v>29</v>
      </c>
      <c r="Q48" s="226">
        <f t="shared" si="2"/>
        <v>39</v>
      </c>
      <c r="R48" s="226">
        <f t="shared" si="2"/>
        <v>30</v>
      </c>
      <c r="S48" s="226">
        <f t="shared" si="2"/>
        <v>31</v>
      </c>
      <c r="T48" s="226">
        <f t="shared" si="2"/>
        <v>28</v>
      </c>
      <c r="U48" s="226">
        <f t="shared" si="2"/>
        <v>54</v>
      </c>
      <c r="V48" s="226">
        <f t="shared" si="2"/>
        <v>90</v>
      </c>
      <c r="W48" s="226">
        <f t="shared" si="2"/>
        <v>135</v>
      </c>
      <c r="X48" s="226">
        <f>V48+W48</f>
        <v>225</v>
      </c>
    </row>
    <row r="49" spans="1:27" s="53" customFormat="1" ht="9.9" customHeight="1" x14ac:dyDescent="0.3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75"/>
      <c r="V49" s="70">
        <f>'Quadro 1'!X48</f>
        <v>90</v>
      </c>
      <c r="W49" s="70">
        <f>'Quadro 1'!Y48</f>
        <v>135</v>
      </c>
      <c r="X49" s="70">
        <f>'Quadro 1'!Z48</f>
        <v>225</v>
      </c>
    </row>
    <row r="50" spans="1:27" s="72" customFormat="1" ht="24.9" customHeight="1" x14ac:dyDescent="0.35">
      <c r="A50" s="534" t="s">
        <v>106</v>
      </c>
      <c r="B50" s="534" t="s">
        <v>107</v>
      </c>
      <c r="C50" s="534"/>
      <c r="D50" s="534" t="s">
        <v>108</v>
      </c>
      <c r="E50" s="534"/>
      <c r="F50" s="534" t="s">
        <v>109</v>
      </c>
      <c r="G50" s="534"/>
      <c r="H50" s="534" t="s">
        <v>110</v>
      </c>
      <c r="I50" s="534"/>
      <c r="J50" s="534" t="s">
        <v>111</v>
      </c>
      <c r="K50" s="534"/>
      <c r="L50" s="534" t="s">
        <v>112</v>
      </c>
      <c r="M50" s="534"/>
      <c r="N50" s="534" t="s">
        <v>113</v>
      </c>
      <c r="O50" s="534"/>
      <c r="P50" s="534" t="s">
        <v>114</v>
      </c>
      <c r="Q50" s="534"/>
      <c r="R50" s="534" t="s">
        <v>115</v>
      </c>
      <c r="S50" s="534"/>
      <c r="T50" s="534" t="s">
        <v>116</v>
      </c>
      <c r="U50" s="534"/>
      <c r="V50" s="534" t="s">
        <v>40</v>
      </c>
      <c r="W50" s="534"/>
      <c r="X50" s="534" t="s">
        <v>76</v>
      </c>
    </row>
    <row r="51" spans="1:27" s="72" customFormat="1" ht="15" customHeight="1" x14ac:dyDescent="0.35">
      <c r="A51" s="534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4"/>
    </row>
    <row r="52" spans="1:27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6" activePane="bottomRight" state="frozen"/>
      <selection activeCell="C9" sqref="C9:D9"/>
      <selection pane="topRight" activeCell="C9" sqref="C9:D9"/>
      <selection pane="bottomLeft" activeCell="C9" sqref="C9:D9"/>
      <selection pane="bottomRight" activeCell="D27" sqref="D27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41" t="s">
        <v>437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0" s="77" customFormat="1" ht="15" customHeight="1" x14ac:dyDescent="0.35">
      <c r="A2" s="542" t="s">
        <v>117</v>
      </c>
      <c r="B2" s="542" t="s">
        <v>118</v>
      </c>
      <c r="C2" s="542"/>
      <c r="D2" s="542" t="s">
        <v>119</v>
      </c>
      <c r="E2" s="542"/>
      <c r="F2" s="542" t="s">
        <v>120</v>
      </c>
      <c r="G2" s="542"/>
      <c r="H2" s="542" t="s">
        <v>40</v>
      </c>
      <c r="I2" s="542"/>
      <c r="J2" s="542" t="s">
        <v>76</v>
      </c>
    </row>
    <row r="3" spans="1:10" s="77" customFormat="1" ht="15" customHeight="1" x14ac:dyDescent="0.35">
      <c r="A3" s="542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2"/>
    </row>
    <row r="4" spans="1:10" s="77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56</v>
      </c>
      <c r="B21" s="314"/>
      <c r="C21" s="358"/>
      <c r="D21" s="314">
        <v>1</v>
      </c>
      <c r="E21" s="358"/>
      <c r="F21" s="314"/>
      <c r="G21" s="358"/>
      <c r="H21" s="279">
        <f t="shared" si="0"/>
        <v>1</v>
      </c>
      <c r="I21" s="279">
        <f t="shared" si="0"/>
        <v>0</v>
      </c>
      <c r="J21" s="279">
        <f t="shared" si="1"/>
        <v>1</v>
      </c>
    </row>
    <row r="22" spans="1:10" s="77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>H48+I48</f>
        <v>1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4" t="s">
        <v>121</v>
      </c>
      <c r="B50" s="542" t="s">
        <v>118</v>
      </c>
      <c r="C50" s="542"/>
      <c r="D50" s="542" t="s">
        <v>119</v>
      </c>
      <c r="E50" s="542"/>
      <c r="F50" s="542" t="s">
        <v>120</v>
      </c>
      <c r="G50" s="542"/>
      <c r="H50" s="542" t="s">
        <v>40</v>
      </c>
      <c r="I50" s="542"/>
      <c r="J50" s="542" t="s">
        <v>76</v>
      </c>
    </row>
    <row r="51" spans="1:26" s="77" customFormat="1" ht="15" customHeight="1" x14ac:dyDescent="0.35">
      <c r="A51" s="534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2"/>
    </row>
    <row r="52" spans="1:26" s="77" customFormat="1" ht="24.9" customHeight="1" x14ac:dyDescent="0.3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529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9" t="s">
        <v>420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N10" activePane="bottomRight" state="frozen"/>
      <selection activeCell="C9" sqref="C9:D9"/>
      <selection pane="topRight" activeCell="C9" sqref="C9:D9"/>
      <selection pane="bottomLeft" activeCell="C9" sqref="C9:D9"/>
      <selection pane="bottomRight" activeCell="U21" sqref="U2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3" t="s">
        <v>438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</row>
    <row r="2" spans="1:28" s="53" customFormat="1" ht="21.75" customHeight="1" x14ac:dyDescent="0.35">
      <c r="A2" s="534" t="s">
        <v>123</v>
      </c>
      <c r="B2" s="534" t="s">
        <v>124</v>
      </c>
      <c r="C2" s="534"/>
      <c r="D2" s="534" t="s">
        <v>125</v>
      </c>
      <c r="E2" s="534"/>
      <c r="F2" s="534" t="s">
        <v>126</v>
      </c>
      <c r="G2" s="534"/>
      <c r="H2" s="534" t="s">
        <v>127</v>
      </c>
      <c r="I2" s="534"/>
      <c r="J2" s="534" t="s">
        <v>128</v>
      </c>
      <c r="K2" s="534"/>
      <c r="L2" s="534" t="s">
        <v>129</v>
      </c>
      <c r="M2" s="534"/>
      <c r="N2" s="534" t="s">
        <v>130</v>
      </c>
      <c r="O2" s="534"/>
      <c r="P2" s="534" t="s">
        <v>131</v>
      </c>
      <c r="Q2" s="534"/>
      <c r="R2" s="534" t="s">
        <v>132</v>
      </c>
      <c r="S2" s="534"/>
      <c r="T2" s="534" t="s">
        <v>133</v>
      </c>
      <c r="U2" s="534"/>
      <c r="V2" s="534" t="s">
        <v>134</v>
      </c>
      <c r="W2" s="534"/>
      <c r="X2" s="534" t="s">
        <v>95</v>
      </c>
      <c r="Y2" s="534"/>
      <c r="Z2" s="534" t="s">
        <v>40</v>
      </c>
      <c r="AA2" s="534"/>
      <c r="AB2" s="534" t="s">
        <v>76</v>
      </c>
    </row>
    <row r="3" spans="1:28" s="53" customFormat="1" ht="15" customHeight="1" x14ac:dyDescent="0.35">
      <c r="A3" s="534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4"/>
    </row>
    <row r="4" spans="1:2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</v>
      </c>
      <c r="O21" s="358">
        <v>1</v>
      </c>
      <c r="P21" s="314"/>
      <c r="Q21" s="358">
        <v>1</v>
      </c>
      <c r="R21" s="314">
        <v>1</v>
      </c>
      <c r="S21" s="358"/>
      <c r="T21" s="314">
        <v>1</v>
      </c>
      <c r="U21" s="358"/>
      <c r="V21" s="314"/>
      <c r="W21" s="358"/>
      <c r="X21" s="314"/>
      <c r="Y21" s="358"/>
      <c r="Z21" s="225">
        <f t="shared" si="0"/>
        <v>4</v>
      </c>
      <c r="AA21" s="225">
        <f t="shared" si="0"/>
        <v>2</v>
      </c>
      <c r="AB21" s="225">
        <f t="shared" si="1"/>
        <v>6</v>
      </c>
    </row>
    <row r="22" spans="1:2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</v>
      </c>
      <c r="O48" s="226">
        <f t="shared" si="2"/>
        <v>1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 t="shared" si="2"/>
        <v>1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4</v>
      </c>
      <c r="AA48" s="226">
        <f t="shared" si="2"/>
        <v>2</v>
      </c>
      <c r="AB48" s="226">
        <f>Z48+AA48</f>
        <v>6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4" t="s">
        <v>77</v>
      </c>
      <c r="B50" s="534" t="s">
        <v>137</v>
      </c>
      <c r="C50" s="534"/>
      <c r="D50" s="534" t="s">
        <v>125</v>
      </c>
      <c r="E50" s="534"/>
      <c r="F50" s="534" t="s">
        <v>126</v>
      </c>
      <c r="G50" s="534"/>
      <c r="H50" s="534" t="s">
        <v>127</v>
      </c>
      <c r="I50" s="534"/>
      <c r="J50" s="534" t="s">
        <v>128</v>
      </c>
      <c r="K50" s="534"/>
      <c r="L50" s="534" t="s">
        <v>129</v>
      </c>
      <c r="M50" s="534"/>
      <c r="N50" s="534" t="s">
        <v>130</v>
      </c>
      <c r="O50" s="534"/>
      <c r="P50" s="534" t="s">
        <v>131</v>
      </c>
      <c r="Q50" s="534"/>
      <c r="R50" s="534" t="s">
        <v>132</v>
      </c>
      <c r="S50" s="534"/>
      <c r="T50" s="534" t="s">
        <v>133</v>
      </c>
      <c r="U50" s="534"/>
      <c r="V50" s="534" t="s">
        <v>134</v>
      </c>
      <c r="W50" s="534"/>
      <c r="X50" s="534" t="s">
        <v>95</v>
      </c>
      <c r="Y50" s="534"/>
      <c r="Z50" s="534" t="s">
        <v>40</v>
      </c>
      <c r="AA50" s="534"/>
      <c r="AB50" s="534" t="s">
        <v>76</v>
      </c>
    </row>
    <row r="51" spans="1:28" s="53" customFormat="1" ht="15" customHeight="1" x14ac:dyDescent="0.35">
      <c r="A51" s="534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4"/>
    </row>
    <row r="52" spans="1:28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12" sqref="B12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hidden="1" customWidth="1"/>
    <col min="14" max="18" width="8.6640625" style="65" customWidth="1"/>
    <col min="19" max="16384" width="9.109375" style="65"/>
  </cols>
  <sheetData>
    <row r="1" spans="1:18" ht="39.9" customHeight="1" x14ac:dyDescent="0.35">
      <c r="A1" s="545" t="s">
        <v>432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</row>
    <row r="2" spans="1:18" s="53" customFormat="1" ht="34.5" customHeight="1" x14ac:dyDescent="0.35">
      <c r="A2" s="534" t="s">
        <v>139</v>
      </c>
      <c r="B2" s="544" t="s">
        <v>140</v>
      </c>
      <c r="C2" s="544"/>
      <c r="D2" s="544" t="s">
        <v>141</v>
      </c>
      <c r="E2" s="544"/>
      <c r="F2" s="544" t="s">
        <v>483</v>
      </c>
      <c r="G2" s="544"/>
      <c r="H2" s="544" t="s">
        <v>143</v>
      </c>
      <c r="I2" s="544"/>
      <c r="J2" s="544" t="s">
        <v>144</v>
      </c>
      <c r="K2" s="544"/>
      <c r="L2" s="544" t="s">
        <v>145</v>
      </c>
      <c r="M2" s="544"/>
      <c r="N2" s="544" t="s">
        <v>146</v>
      </c>
      <c r="O2" s="544"/>
      <c r="P2" s="534" t="s">
        <v>40</v>
      </c>
      <c r="Q2" s="534"/>
      <c r="R2" s="534" t="s">
        <v>40</v>
      </c>
    </row>
    <row r="3" spans="1:18" s="53" customFormat="1" ht="15" customHeight="1" x14ac:dyDescent="0.35">
      <c r="A3" s="534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4"/>
    </row>
    <row r="4" spans="1:1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35">
      <c r="A11" s="374" t="s">
        <v>45</v>
      </c>
      <c r="B11" s="314">
        <v>1</v>
      </c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1</v>
      </c>
      <c r="Q11" s="225">
        <f t="shared" si="0"/>
        <v>0</v>
      </c>
      <c r="R11" s="225">
        <f t="shared" si="1"/>
        <v>1</v>
      </c>
    </row>
    <row r="12" spans="1:1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41</v>
      </c>
      <c r="O21" s="358">
        <v>46</v>
      </c>
      <c r="P21" s="225">
        <f t="shared" si="0"/>
        <v>41</v>
      </c>
      <c r="Q21" s="225">
        <f t="shared" si="0"/>
        <v>46</v>
      </c>
      <c r="R21" s="225">
        <f t="shared" si="1"/>
        <v>87</v>
      </c>
    </row>
    <row r="22" spans="1:1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76</v>
      </c>
      <c r="B48" s="226">
        <f>SUM(B4:B47)</f>
        <v>1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41</v>
      </c>
      <c r="O48" s="226">
        <f t="shared" si="2"/>
        <v>46</v>
      </c>
      <c r="P48" s="226">
        <f>SUM(P4:P47)</f>
        <v>42</v>
      </c>
      <c r="Q48" s="226">
        <f>SUM(Q4:Q47)</f>
        <v>46</v>
      </c>
      <c r="R48" s="226">
        <f>P48+Q48</f>
        <v>88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" customHeight="1" x14ac:dyDescent="0.3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530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7" t="s">
        <v>150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</row>
    <row r="2" spans="1:26" s="94" customFormat="1" ht="39.9" customHeight="1" x14ac:dyDescent="0.2">
      <c r="A2" s="533" t="s">
        <v>151</v>
      </c>
      <c r="B2" s="533" t="s">
        <v>152</v>
      </c>
      <c r="C2" s="533"/>
      <c r="D2" s="533" t="s">
        <v>153</v>
      </c>
      <c r="E2" s="533"/>
      <c r="F2" s="533" t="s">
        <v>154</v>
      </c>
      <c r="G2" s="533"/>
      <c r="H2" s="533" t="s">
        <v>155</v>
      </c>
      <c r="I2" s="533"/>
      <c r="J2" s="533" t="s">
        <v>156</v>
      </c>
      <c r="K2" s="533"/>
      <c r="L2" s="533" t="s">
        <v>157</v>
      </c>
      <c r="M2" s="533"/>
      <c r="N2" s="533" t="s">
        <v>158</v>
      </c>
      <c r="O2" s="533"/>
      <c r="P2" s="533" t="s">
        <v>484</v>
      </c>
      <c r="Q2" s="533"/>
      <c r="R2" s="533" t="s">
        <v>399</v>
      </c>
      <c r="S2" s="533"/>
      <c r="T2" s="533" t="s">
        <v>400</v>
      </c>
      <c r="U2" s="533"/>
      <c r="V2" s="533" t="s">
        <v>159</v>
      </c>
      <c r="W2" s="533"/>
      <c r="X2" s="533" t="s">
        <v>40</v>
      </c>
      <c r="Y2" s="533"/>
      <c r="Z2" s="533" t="s">
        <v>76</v>
      </c>
    </row>
    <row r="3" spans="1:26" s="94" customFormat="1" ht="15" customHeight="1" x14ac:dyDescent="0.2">
      <c r="A3" s="533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33"/>
    </row>
    <row r="4" spans="1:26" s="95" customFormat="1" ht="24.9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10" activePane="bottomRight" state="frozen"/>
      <selection activeCell="C9" sqref="C9:D9"/>
      <selection pane="topRight" activeCell="C9" sqref="C9:D9"/>
      <selection pane="bottomLeft" activeCell="C9" sqref="C9:D9"/>
      <selection pane="bottomRight" activeCell="H18" sqref="H18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7" t="s">
        <v>160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</row>
    <row r="2" spans="1:32" s="105" customFormat="1" ht="39.9" customHeight="1" x14ac:dyDescent="0.2">
      <c r="A2" s="534" t="s">
        <v>151</v>
      </c>
      <c r="B2" s="534" t="s">
        <v>152</v>
      </c>
      <c r="C2" s="534"/>
      <c r="D2" s="534" t="s">
        <v>161</v>
      </c>
      <c r="E2" s="534"/>
      <c r="F2" s="534" t="s">
        <v>162</v>
      </c>
      <c r="G2" s="534"/>
      <c r="H2" s="534" t="s">
        <v>163</v>
      </c>
      <c r="I2" s="534"/>
      <c r="J2" s="534" t="s">
        <v>155</v>
      </c>
      <c r="K2" s="534"/>
      <c r="L2" s="534" t="s">
        <v>164</v>
      </c>
      <c r="M2" s="534"/>
      <c r="N2" s="534" t="s">
        <v>165</v>
      </c>
      <c r="O2" s="534"/>
      <c r="P2" s="534" t="s">
        <v>166</v>
      </c>
      <c r="Q2" s="534"/>
      <c r="R2" s="534" t="s">
        <v>167</v>
      </c>
      <c r="S2" s="534"/>
      <c r="T2" s="534" t="s">
        <v>168</v>
      </c>
      <c r="U2" s="534"/>
      <c r="V2" s="534" t="s">
        <v>169</v>
      </c>
      <c r="W2" s="534"/>
      <c r="X2" s="534" t="s">
        <v>484</v>
      </c>
      <c r="Y2" s="534"/>
      <c r="Z2" s="534" t="s">
        <v>399</v>
      </c>
      <c r="AA2" s="534"/>
      <c r="AB2" s="534" t="s">
        <v>170</v>
      </c>
      <c r="AC2" s="534"/>
      <c r="AD2" s="534" t="s">
        <v>40</v>
      </c>
      <c r="AE2" s="534"/>
      <c r="AF2" s="534" t="s">
        <v>76</v>
      </c>
    </row>
    <row r="3" spans="1:32" s="105" customFormat="1" ht="15" customHeight="1" x14ac:dyDescent="0.2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4"/>
    </row>
    <row r="4" spans="1:32" s="105" customFormat="1" ht="24.9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2">
      <c r="A11" s="374" t="s">
        <v>45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1</v>
      </c>
      <c r="AF12" s="225">
        <f t="shared" si="1"/>
        <v>1</v>
      </c>
    </row>
    <row r="13" spans="1:32" s="105" customFormat="1" ht="24.9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56</v>
      </c>
      <c r="B21" s="314"/>
      <c r="C21" s="358"/>
      <c r="D21" s="314">
        <v>47</v>
      </c>
      <c r="E21" s="358">
        <v>53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47</v>
      </c>
      <c r="AE21" s="225">
        <f t="shared" si="0"/>
        <v>53</v>
      </c>
      <c r="AF21" s="225">
        <f t="shared" si="1"/>
        <v>100</v>
      </c>
    </row>
    <row r="22" spans="1:32" s="105" customFormat="1" ht="24.9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47</v>
      </c>
      <c r="E48" s="226">
        <f t="shared" si="2"/>
        <v>53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47</v>
      </c>
      <c r="AE48" s="226">
        <f>SUM(AE4:AE47)</f>
        <v>55</v>
      </c>
      <c r="AF48" s="226">
        <f>AD48+AE48</f>
        <v>102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13" activePane="bottomLeft" state="frozen"/>
      <selection activeCell="C9" sqref="C9:D9"/>
      <selection pane="bottomLeft" activeCell="B15" sqref="B15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8" t="s">
        <v>13</v>
      </c>
      <c r="B1" s="549"/>
      <c r="C1" s="549"/>
      <c r="D1" s="549"/>
      <c r="E1" s="549"/>
      <c r="F1" s="549"/>
      <c r="G1" s="549"/>
    </row>
    <row r="2" spans="1:7" s="112" customFormat="1" ht="24" customHeight="1" x14ac:dyDescent="0.2">
      <c r="A2" s="551" t="s">
        <v>172</v>
      </c>
      <c r="B2" s="551" t="s">
        <v>173</v>
      </c>
      <c r="C2" s="551" t="s">
        <v>174</v>
      </c>
      <c r="D2" s="551" t="s">
        <v>175</v>
      </c>
      <c r="E2" s="551" t="s">
        <v>176</v>
      </c>
      <c r="F2" s="551" t="s">
        <v>177</v>
      </c>
      <c r="G2" s="551" t="s">
        <v>76</v>
      </c>
    </row>
    <row r="3" spans="1:7" s="112" customFormat="1" ht="24" customHeight="1" x14ac:dyDescent="0.2">
      <c r="A3" s="552"/>
      <c r="B3" s="553"/>
      <c r="C3" s="553"/>
      <c r="D3" s="553"/>
      <c r="E3" s="553"/>
      <c r="F3" s="553"/>
      <c r="G3" s="553"/>
    </row>
    <row r="4" spans="1:7" s="112" customFormat="1" ht="24.9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44</v>
      </c>
      <c r="B10" s="361">
        <v>4</v>
      </c>
      <c r="C10" s="362"/>
      <c r="D10" s="361"/>
      <c r="E10" s="361"/>
      <c r="F10" s="361"/>
      <c r="G10" s="225">
        <f t="shared" si="0"/>
        <v>4</v>
      </c>
    </row>
    <row r="11" spans="1:7" s="112" customFormat="1" ht="24.9" customHeight="1" x14ac:dyDescent="0.2">
      <c r="A11" s="374" t="s">
        <v>45</v>
      </c>
      <c r="B11" s="361">
        <v>0</v>
      </c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2">
      <c r="A12" s="374" t="s">
        <v>46</v>
      </c>
      <c r="B12" s="361">
        <v>2</v>
      </c>
      <c r="C12" s="361"/>
      <c r="D12" s="361"/>
      <c r="E12" s="361"/>
      <c r="F12" s="361"/>
      <c r="G12" s="225">
        <f t="shared" si="0"/>
        <v>2</v>
      </c>
    </row>
    <row r="13" spans="1:7" s="112" customFormat="1" ht="24.9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48</v>
      </c>
      <c r="B14" s="361">
        <v>1</v>
      </c>
      <c r="C14" s="361"/>
      <c r="D14" s="361"/>
      <c r="E14" s="361"/>
      <c r="F14" s="361"/>
      <c r="G14" s="225">
        <f t="shared" si="0"/>
        <v>1</v>
      </c>
    </row>
    <row r="15" spans="1:7" s="112" customFormat="1" ht="24.9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56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7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7</v>
      </c>
    </row>
    <row r="49" spans="1:13" s="112" customFormat="1" ht="9.9" customHeight="1" x14ac:dyDescent="0.2">
      <c r="A49" s="550"/>
      <c r="B49" s="550"/>
      <c r="C49" s="550"/>
      <c r="D49" s="550"/>
      <c r="E49" s="550"/>
      <c r="F49" s="550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9" t="s">
        <v>420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J21" sqref="J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4" t="s">
        <v>14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39.9" customHeight="1" x14ac:dyDescent="0.35">
      <c r="A2" s="542" t="s">
        <v>184</v>
      </c>
      <c r="B2" s="542" t="s">
        <v>185</v>
      </c>
      <c r="C2" s="542"/>
      <c r="D2" s="542" t="s">
        <v>186</v>
      </c>
      <c r="E2" s="542"/>
      <c r="F2" s="542" t="s">
        <v>187</v>
      </c>
      <c r="G2" s="542"/>
      <c r="H2" s="542" t="s">
        <v>188</v>
      </c>
      <c r="I2" s="555"/>
      <c r="J2" s="542" t="s">
        <v>189</v>
      </c>
      <c r="K2" s="555"/>
      <c r="L2" s="542" t="s">
        <v>40</v>
      </c>
      <c r="M2" s="542"/>
      <c r="N2" s="542" t="s">
        <v>76</v>
      </c>
    </row>
    <row r="3" spans="1:14" ht="15" customHeight="1" x14ac:dyDescent="0.25">
      <c r="A3" s="555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5"/>
    </row>
    <row r="4" spans="1:14" ht="24.9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44</v>
      </c>
      <c r="B10" s="314"/>
      <c r="C10" s="358"/>
      <c r="D10" s="314"/>
      <c r="E10" s="358"/>
      <c r="F10" s="314"/>
      <c r="G10" s="358">
        <v>2</v>
      </c>
      <c r="H10" s="314"/>
      <c r="I10" s="358"/>
      <c r="J10" s="314"/>
      <c r="K10" s="358"/>
      <c r="L10" s="279">
        <f t="shared" si="0"/>
        <v>0</v>
      </c>
      <c r="M10" s="279">
        <f t="shared" si="0"/>
        <v>2</v>
      </c>
      <c r="N10" s="279">
        <f t="shared" si="1"/>
        <v>2</v>
      </c>
    </row>
    <row r="11" spans="1:14" ht="24.9" customHeight="1" x14ac:dyDescent="0.25">
      <c r="A11" s="374" t="s">
        <v>45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56</v>
      </c>
      <c r="B21" s="314"/>
      <c r="C21" s="358"/>
      <c r="D21" s="314">
        <v>2</v>
      </c>
      <c r="E21" s="358">
        <v>2</v>
      </c>
      <c r="F21" s="314"/>
      <c r="G21" s="358"/>
      <c r="H21" s="314">
        <v>2</v>
      </c>
      <c r="I21" s="358">
        <v>4</v>
      </c>
      <c r="J21" s="314"/>
      <c r="K21" s="358"/>
      <c r="L21" s="279">
        <f t="shared" si="0"/>
        <v>4</v>
      </c>
      <c r="M21" s="279">
        <f t="shared" si="0"/>
        <v>6</v>
      </c>
      <c r="N21" s="279">
        <f t="shared" si="1"/>
        <v>10</v>
      </c>
    </row>
    <row r="22" spans="1:14" ht="24.9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2</v>
      </c>
      <c r="F48" s="281">
        <f t="shared" si="2"/>
        <v>0</v>
      </c>
      <c r="G48" s="281">
        <f t="shared" si="2"/>
        <v>3</v>
      </c>
      <c r="H48" s="281">
        <f t="shared" si="2"/>
        <v>2</v>
      </c>
      <c r="I48" s="281">
        <f t="shared" si="2"/>
        <v>4</v>
      </c>
      <c r="J48" s="281">
        <f t="shared" si="2"/>
        <v>0</v>
      </c>
      <c r="K48" s="281">
        <f t="shared" si="2"/>
        <v>0</v>
      </c>
      <c r="L48" s="280">
        <f t="shared" si="2"/>
        <v>4</v>
      </c>
      <c r="M48" s="280">
        <f>SUM(M4:M47)</f>
        <v>9</v>
      </c>
      <c r="N48" s="280">
        <f>L48+M48</f>
        <v>13</v>
      </c>
    </row>
    <row r="49" spans="1:14" ht="9.9" customHeight="1" x14ac:dyDescent="0.25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535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D40" activePane="bottomRight" state="frozen"/>
      <selection activeCell="C9" sqref="C9:D9"/>
      <selection pane="topRight" activeCell="C9" sqref="C9:D9"/>
      <selection pane="bottomLeft" activeCell="C9" sqref="C9:D9"/>
      <selection pane="bottomRight" activeCell="H11" sqref="H11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7" t="s">
        <v>439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8"/>
      <c r="P1" s="538" t="s">
        <v>82</v>
      </c>
      <c r="Q1" s="539"/>
      <c r="R1" s="540"/>
    </row>
    <row r="2" spans="1:21" ht="15" customHeight="1" x14ac:dyDescent="0.25">
      <c r="A2" s="559" t="s">
        <v>123</v>
      </c>
      <c r="B2" s="559" t="s">
        <v>190</v>
      </c>
      <c r="C2" s="559"/>
      <c r="D2" s="559" t="s">
        <v>191</v>
      </c>
      <c r="E2" s="559"/>
      <c r="F2" s="559" t="s">
        <v>192</v>
      </c>
      <c r="G2" s="559"/>
      <c r="H2" s="559" t="s">
        <v>193</v>
      </c>
      <c r="I2" s="559"/>
      <c r="J2" s="559" t="s">
        <v>194</v>
      </c>
      <c r="K2" s="559"/>
      <c r="L2" s="559" t="s">
        <v>491</v>
      </c>
      <c r="M2" s="559"/>
      <c r="N2" s="559" t="s">
        <v>195</v>
      </c>
      <c r="O2" s="559"/>
      <c r="P2" s="542" t="s">
        <v>40</v>
      </c>
      <c r="Q2" s="542"/>
      <c r="R2" s="542" t="s">
        <v>76</v>
      </c>
    </row>
    <row r="3" spans="1:21" ht="15" customHeight="1" x14ac:dyDescent="0.25">
      <c r="A3" s="559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6"/>
    </row>
    <row r="4" spans="1:2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410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411</v>
      </c>
      <c r="B9" s="366">
        <v>1</v>
      </c>
      <c r="C9" s="367"/>
      <c r="D9" s="314"/>
      <c r="E9" s="358">
        <v>3</v>
      </c>
      <c r="F9" s="314"/>
      <c r="G9" s="358"/>
      <c r="H9" s="314"/>
      <c r="I9" s="358">
        <v>1</v>
      </c>
      <c r="J9" s="314"/>
      <c r="K9" s="358"/>
      <c r="L9" s="314"/>
      <c r="M9" s="358"/>
      <c r="N9" s="314"/>
      <c r="O9" s="358"/>
      <c r="P9" s="279">
        <f t="shared" si="0"/>
        <v>1</v>
      </c>
      <c r="Q9" s="279">
        <f t="shared" si="0"/>
        <v>4</v>
      </c>
      <c r="R9" s="279">
        <f t="shared" si="1"/>
        <v>5</v>
      </c>
      <c r="S9" s="119">
        <f>'Quadro 1'!X9</f>
        <v>1</v>
      </c>
      <c r="T9" s="119">
        <f>'Quadro 1'!Y9</f>
        <v>4</v>
      </c>
      <c r="U9" s="119">
        <f>'Quadro 1'!Z9</f>
        <v>5</v>
      </c>
    </row>
    <row r="10" spans="1:21" ht="24.9" customHeight="1" x14ac:dyDescent="0.25">
      <c r="A10" s="374" t="s">
        <v>44</v>
      </c>
      <c r="B10" s="366">
        <v>2</v>
      </c>
      <c r="C10" s="367">
        <v>3</v>
      </c>
      <c r="D10" s="314"/>
      <c r="E10" s="358">
        <v>6</v>
      </c>
      <c r="F10" s="314"/>
      <c r="G10" s="358"/>
      <c r="H10" s="314">
        <v>2</v>
      </c>
      <c r="I10" s="358">
        <v>9</v>
      </c>
      <c r="J10" s="314"/>
      <c r="K10" s="358"/>
      <c r="L10" s="314">
        <v>2</v>
      </c>
      <c r="M10" s="358">
        <v>1</v>
      </c>
      <c r="N10" s="314">
        <v>2</v>
      </c>
      <c r="O10" s="358">
        <v>4</v>
      </c>
      <c r="P10" s="279">
        <f t="shared" si="0"/>
        <v>8</v>
      </c>
      <c r="Q10" s="279">
        <f t="shared" si="0"/>
        <v>23</v>
      </c>
      <c r="R10" s="279">
        <f t="shared" si="1"/>
        <v>31</v>
      </c>
      <c r="S10" s="119">
        <f>'Quadro 1'!X10</f>
        <v>8</v>
      </c>
      <c r="T10" s="119">
        <f>'Quadro 1'!Y10</f>
        <v>23</v>
      </c>
      <c r="U10" s="119">
        <f>'Quadro 1'!Z10</f>
        <v>31</v>
      </c>
    </row>
    <row r="11" spans="1:21" ht="24.9" customHeight="1" x14ac:dyDescent="0.25">
      <c r="A11" s="374" t="s">
        <v>45</v>
      </c>
      <c r="B11" s="366">
        <v>1</v>
      </c>
      <c r="C11" s="367">
        <v>1</v>
      </c>
      <c r="D11" s="314"/>
      <c r="E11" s="358">
        <v>3</v>
      </c>
      <c r="F11" s="314"/>
      <c r="G11" s="358"/>
      <c r="H11" s="314"/>
      <c r="I11" s="358">
        <v>2</v>
      </c>
      <c r="J11" s="314"/>
      <c r="K11" s="358"/>
      <c r="L11" s="314"/>
      <c r="M11" s="358"/>
      <c r="N11" s="314"/>
      <c r="O11" s="358">
        <v>1</v>
      </c>
      <c r="P11" s="279">
        <f t="shared" si="0"/>
        <v>1</v>
      </c>
      <c r="Q11" s="279">
        <f t="shared" si="0"/>
        <v>7</v>
      </c>
      <c r="R11" s="279">
        <f t="shared" si="1"/>
        <v>8</v>
      </c>
      <c r="S11" s="119">
        <f>'Quadro 1'!X11</f>
        <v>1</v>
      </c>
      <c r="T11" s="119">
        <f>'Quadro 1'!Y11</f>
        <v>7</v>
      </c>
      <c r="U11" s="119">
        <f>'Quadro 1'!Z11</f>
        <v>8</v>
      </c>
    </row>
    <row r="12" spans="1:21" ht="24.9" customHeight="1" x14ac:dyDescent="0.25">
      <c r="A12" s="374" t="s">
        <v>46</v>
      </c>
      <c r="B12" s="366">
        <v>2</v>
      </c>
      <c r="C12" s="367">
        <v>3</v>
      </c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2</v>
      </c>
      <c r="Q12" s="279">
        <f t="shared" si="0"/>
        <v>4</v>
      </c>
      <c r="R12" s="279">
        <f t="shared" si="1"/>
        <v>6</v>
      </c>
      <c r="S12" s="119">
        <f>'Quadro 1'!X12</f>
        <v>2</v>
      </c>
      <c r="T12" s="119">
        <f>'Quadro 1'!Y12</f>
        <v>4</v>
      </c>
      <c r="U12" s="119">
        <f>'Quadro 1'!Z12</f>
        <v>6</v>
      </c>
    </row>
    <row r="13" spans="1:2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48</v>
      </c>
      <c r="B14" s="366">
        <v>2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56</v>
      </c>
      <c r="B21" s="366"/>
      <c r="C21" s="367">
        <v>1</v>
      </c>
      <c r="D21" s="314"/>
      <c r="E21" s="358">
        <v>1</v>
      </c>
      <c r="F21" s="314"/>
      <c r="G21" s="358"/>
      <c r="H21" s="314"/>
      <c r="I21" s="358"/>
      <c r="J21" s="314"/>
      <c r="K21" s="358"/>
      <c r="L21" s="314">
        <v>76</v>
      </c>
      <c r="M21" s="358">
        <v>93</v>
      </c>
      <c r="N21" s="314"/>
      <c r="O21" s="358">
        <v>1</v>
      </c>
      <c r="P21" s="279">
        <f t="shared" si="0"/>
        <v>76</v>
      </c>
      <c r="Q21" s="279">
        <f t="shared" si="0"/>
        <v>96</v>
      </c>
      <c r="R21" s="279">
        <f t="shared" si="1"/>
        <v>172</v>
      </c>
      <c r="S21" s="119">
        <f>'Quadro 1'!X21</f>
        <v>76</v>
      </c>
      <c r="T21" s="119">
        <f>'Quadro 1'!Y21</f>
        <v>96</v>
      </c>
      <c r="U21" s="119">
        <f>'Quadro 1'!Z21</f>
        <v>172</v>
      </c>
    </row>
    <row r="22" spans="1:2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8</v>
      </c>
      <c r="C48" s="281">
        <f t="shared" ref="C48:O48" si="2">SUM(C4:C47)</f>
        <v>8</v>
      </c>
      <c r="D48" s="281">
        <f t="shared" si="2"/>
        <v>0</v>
      </c>
      <c r="E48" s="281">
        <f t="shared" si="2"/>
        <v>14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13</v>
      </c>
      <c r="J48" s="281">
        <f t="shared" si="2"/>
        <v>0</v>
      </c>
      <c r="K48" s="281">
        <f t="shared" si="2"/>
        <v>0</v>
      </c>
      <c r="L48" s="281">
        <f t="shared" si="2"/>
        <v>78</v>
      </c>
      <c r="M48" s="281">
        <f t="shared" si="2"/>
        <v>94</v>
      </c>
      <c r="N48" s="281">
        <f t="shared" si="2"/>
        <v>2</v>
      </c>
      <c r="O48" s="281">
        <f t="shared" si="2"/>
        <v>6</v>
      </c>
      <c r="P48" s="281">
        <f>SUM(P4:P47)</f>
        <v>90</v>
      </c>
      <c r="Q48" s="281">
        <f>SUM(Q4:Q47)</f>
        <v>135</v>
      </c>
      <c r="R48" s="281">
        <f>P48+Q48</f>
        <v>225</v>
      </c>
    </row>
    <row r="49" spans="1:18" ht="9.9" customHeight="1" x14ac:dyDescent="0.25">
      <c r="P49" s="120">
        <f>'Quadro 1'!X48</f>
        <v>90</v>
      </c>
      <c r="Q49" s="120">
        <f>'Quadro 1'!Y48</f>
        <v>135</v>
      </c>
      <c r="R49" s="120">
        <f>'Quadro 1'!Z48</f>
        <v>225</v>
      </c>
    </row>
    <row r="50" spans="1:18" s="117" customFormat="1" ht="13.35" customHeight="1" x14ac:dyDescent="0.3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66" t="s">
        <v>540</v>
      </c>
      <c r="P56" s="479"/>
      <c r="Q56" s="479"/>
      <c r="R56" s="479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O49" activePane="bottomRight" state="frozen"/>
      <selection activeCell="C9" sqref="C9:D9"/>
      <selection pane="topRight" activeCell="C9" sqref="C9:D9"/>
      <selection pane="bottomLeft" activeCell="C9" sqref="C9:D9"/>
      <selection pane="bottomRight" activeCell="C14" sqref="C14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7" t="s">
        <v>440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538" t="s">
        <v>82</v>
      </c>
      <c r="AC1" s="539"/>
      <c r="AD1" s="540"/>
    </row>
    <row r="2" spans="1:33" ht="19.5" customHeight="1" x14ac:dyDescent="0.25">
      <c r="A2" s="566" t="s">
        <v>123</v>
      </c>
      <c r="B2" s="568" t="s">
        <v>196</v>
      </c>
      <c r="C2" s="568"/>
      <c r="D2" s="568"/>
      <c r="E2" s="568"/>
      <c r="F2" s="568"/>
      <c r="G2" s="568"/>
      <c r="H2" s="568"/>
      <c r="I2" s="568"/>
      <c r="J2" s="570" t="s">
        <v>197</v>
      </c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42" t="s">
        <v>40</v>
      </c>
      <c r="AC2" s="542"/>
      <c r="AD2" s="542" t="s">
        <v>76</v>
      </c>
    </row>
    <row r="3" spans="1:33" ht="46.5" customHeight="1" x14ac:dyDescent="0.25">
      <c r="A3" s="567"/>
      <c r="B3" s="569"/>
      <c r="C3" s="569"/>
      <c r="D3" s="569"/>
      <c r="E3" s="569"/>
      <c r="F3" s="569"/>
      <c r="G3" s="569"/>
      <c r="H3" s="568"/>
      <c r="I3" s="568"/>
      <c r="J3" s="571" t="s">
        <v>198</v>
      </c>
      <c r="K3" s="572"/>
      <c r="L3" s="571" t="s">
        <v>198</v>
      </c>
      <c r="M3" s="572"/>
      <c r="N3" s="571" t="s">
        <v>198</v>
      </c>
      <c r="O3" s="572"/>
      <c r="P3" s="576" t="s">
        <v>198</v>
      </c>
      <c r="Q3" s="577"/>
      <c r="R3" s="576" t="s">
        <v>198</v>
      </c>
      <c r="S3" s="577"/>
      <c r="T3" s="576" t="s">
        <v>198</v>
      </c>
      <c r="U3" s="577"/>
      <c r="V3" s="571" t="s">
        <v>198</v>
      </c>
      <c r="W3" s="572"/>
      <c r="X3" s="571" t="s">
        <v>198</v>
      </c>
      <c r="Y3" s="572"/>
      <c r="Z3" s="571" t="s">
        <v>198</v>
      </c>
      <c r="AA3" s="572"/>
      <c r="AB3" s="542" t="s">
        <v>41</v>
      </c>
      <c r="AC3" s="542" t="s">
        <v>42</v>
      </c>
      <c r="AD3" s="542"/>
    </row>
    <row r="4" spans="1:33" ht="29.25" customHeight="1" x14ac:dyDescent="0.25">
      <c r="A4" s="567"/>
      <c r="B4" s="227"/>
      <c r="C4" s="228"/>
      <c r="D4" s="228"/>
      <c r="E4" s="228"/>
      <c r="F4" s="228"/>
      <c r="G4" s="229"/>
      <c r="H4" s="578" t="s">
        <v>199</v>
      </c>
      <c r="I4" s="578"/>
      <c r="J4" s="573" t="s">
        <v>199</v>
      </c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5"/>
      <c r="AB4" s="542"/>
      <c r="AC4" s="542"/>
      <c r="AD4" s="542"/>
    </row>
    <row r="5" spans="1:33" ht="15" customHeight="1" x14ac:dyDescent="0.25">
      <c r="A5" s="567"/>
      <c r="B5" s="559" t="s">
        <v>200</v>
      </c>
      <c r="C5" s="559"/>
      <c r="D5" s="559" t="s">
        <v>431</v>
      </c>
      <c r="E5" s="559"/>
      <c r="F5" s="559" t="s">
        <v>201</v>
      </c>
      <c r="G5" s="559"/>
      <c r="H5" s="563"/>
      <c r="I5" s="564"/>
      <c r="J5" s="560" t="s">
        <v>556</v>
      </c>
      <c r="K5" s="561"/>
      <c r="L5" s="485" t="s">
        <v>557</v>
      </c>
      <c r="M5" s="483"/>
      <c r="N5" s="486" t="s">
        <v>558</v>
      </c>
      <c r="O5" s="483"/>
      <c r="P5" s="483"/>
      <c r="Q5" s="483"/>
      <c r="R5" s="483"/>
      <c r="S5" s="483"/>
      <c r="T5" s="560"/>
      <c r="U5" s="561"/>
      <c r="V5" s="560"/>
      <c r="W5" s="561"/>
      <c r="X5" s="560"/>
      <c r="Y5" s="561"/>
      <c r="Z5" s="560"/>
      <c r="AA5" s="561"/>
      <c r="AB5" s="542"/>
      <c r="AC5" s="542"/>
      <c r="AD5" s="542"/>
    </row>
    <row r="6" spans="1:33" ht="15" customHeight="1" x14ac:dyDescent="0.25">
      <c r="A6" s="567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2"/>
      <c r="AC6" s="542"/>
      <c r="AD6" s="542"/>
    </row>
    <row r="7" spans="1:33" ht="24.9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410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" customHeight="1" x14ac:dyDescent="0.25">
      <c r="A12" s="374" t="s">
        <v>411</v>
      </c>
      <c r="B12" s="366">
        <v>1</v>
      </c>
      <c r="C12" s="367">
        <v>4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1</v>
      </c>
      <c r="AC12" s="279">
        <f t="shared" si="0"/>
        <v>4</v>
      </c>
      <c r="AD12" s="279">
        <f t="shared" si="1"/>
        <v>5</v>
      </c>
      <c r="AE12" s="119">
        <f>'Quadro 1'!X9</f>
        <v>1</v>
      </c>
      <c r="AF12" s="119">
        <f>'Quadro 1'!Y9</f>
        <v>4</v>
      </c>
      <c r="AG12" s="119">
        <f>'Quadro 1'!Z9</f>
        <v>5</v>
      </c>
    </row>
    <row r="13" spans="1:33" ht="24.9" customHeight="1" x14ac:dyDescent="0.25">
      <c r="A13" s="374" t="s">
        <v>44</v>
      </c>
      <c r="B13" s="366">
        <v>7</v>
      </c>
      <c r="C13" s="367">
        <v>23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>
        <v>1</v>
      </c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8</v>
      </c>
      <c r="AC13" s="279">
        <f t="shared" si="0"/>
        <v>23</v>
      </c>
      <c r="AD13" s="279">
        <f t="shared" si="1"/>
        <v>31</v>
      </c>
      <c r="AE13" s="119">
        <f>'Quadro 1'!X10</f>
        <v>8</v>
      </c>
      <c r="AF13" s="119">
        <f>'Quadro 1'!Y10</f>
        <v>23</v>
      </c>
      <c r="AG13" s="119">
        <f>'Quadro 1'!Z10</f>
        <v>31</v>
      </c>
    </row>
    <row r="14" spans="1:33" ht="24.9" customHeight="1" x14ac:dyDescent="0.25">
      <c r="A14" s="374" t="s">
        <v>45</v>
      </c>
      <c r="B14" s="366">
        <v>1</v>
      </c>
      <c r="C14" s="367">
        <v>7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1</v>
      </c>
      <c r="AC14" s="279">
        <f t="shared" si="0"/>
        <v>7</v>
      </c>
      <c r="AD14" s="279">
        <f t="shared" si="1"/>
        <v>8</v>
      </c>
      <c r="AE14" s="119">
        <f>'Quadro 1'!X11</f>
        <v>1</v>
      </c>
      <c r="AF14" s="119">
        <f>'Quadro 1'!Y11</f>
        <v>7</v>
      </c>
      <c r="AG14" s="119">
        <f>'Quadro 1'!Z11</f>
        <v>8</v>
      </c>
    </row>
    <row r="15" spans="1:33" ht="24.9" customHeight="1" x14ac:dyDescent="0.25">
      <c r="A15" s="374" t="s">
        <v>46</v>
      </c>
      <c r="B15" s="366">
        <v>2</v>
      </c>
      <c r="C15" s="367">
        <v>3</v>
      </c>
      <c r="D15" s="333"/>
      <c r="E15" s="354"/>
      <c r="F15" s="333"/>
      <c r="G15" s="354"/>
      <c r="H15" s="333"/>
      <c r="I15" s="354">
        <v>1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2</v>
      </c>
      <c r="AC15" s="279">
        <f t="shared" si="0"/>
        <v>4</v>
      </c>
      <c r="AD15" s="279">
        <f t="shared" si="1"/>
        <v>6</v>
      </c>
      <c r="AE15" s="119">
        <f>'Quadro 1'!X12</f>
        <v>2</v>
      </c>
      <c r="AF15" s="119">
        <f>'Quadro 1'!Y12</f>
        <v>4</v>
      </c>
      <c r="AG15" s="119">
        <f>'Quadro 1'!Z12</f>
        <v>6</v>
      </c>
    </row>
    <row r="16" spans="1:33" ht="24.9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48</v>
      </c>
      <c r="B17" s="366">
        <v>2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2</v>
      </c>
      <c r="AC17" s="279">
        <f t="shared" si="0"/>
        <v>0</v>
      </c>
      <c r="AD17" s="279">
        <f t="shared" si="1"/>
        <v>2</v>
      </c>
      <c r="AE17" s="119">
        <f>'Quadro 1'!X14</f>
        <v>2</v>
      </c>
      <c r="AF17" s="119">
        <f>'Quadro 1'!Y14</f>
        <v>0</v>
      </c>
      <c r="AG17" s="119">
        <f>'Quadro 1'!Z14</f>
        <v>2</v>
      </c>
    </row>
    <row r="18" spans="1:33" ht="24.9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56</v>
      </c>
      <c r="B24" s="366">
        <v>37</v>
      </c>
      <c r="C24" s="367">
        <v>47</v>
      </c>
      <c r="D24" s="333"/>
      <c r="E24" s="354"/>
      <c r="F24" s="333"/>
      <c r="G24" s="354"/>
      <c r="H24" s="333"/>
      <c r="I24" s="354">
        <v>1</v>
      </c>
      <c r="J24" s="333">
        <v>19</v>
      </c>
      <c r="K24" s="354">
        <v>17</v>
      </c>
      <c r="L24" s="333">
        <v>6</v>
      </c>
      <c r="M24" s="354">
        <v>4</v>
      </c>
      <c r="N24" s="333">
        <v>14</v>
      </c>
      <c r="O24" s="354">
        <v>27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76</v>
      </c>
      <c r="AC24" s="279">
        <f t="shared" si="0"/>
        <v>96</v>
      </c>
      <c r="AD24" s="279">
        <f t="shared" si="1"/>
        <v>172</v>
      </c>
      <c r="AE24" s="119">
        <f>'Quadro 1'!X21</f>
        <v>76</v>
      </c>
      <c r="AF24" s="119">
        <f>'Quadro 1'!Y21</f>
        <v>96</v>
      </c>
      <c r="AG24" s="119">
        <f>'Quadro 1'!Z21</f>
        <v>172</v>
      </c>
    </row>
    <row r="25" spans="1:33" ht="24.9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50</v>
      </c>
      <c r="C51" s="281">
        <f t="shared" si="2"/>
        <v>85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2</v>
      </c>
      <c r="J51" s="281">
        <f t="shared" si="2"/>
        <v>19</v>
      </c>
      <c r="K51" s="281">
        <f t="shared" si="2"/>
        <v>17</v>
      </c>
      <c r="L51" s="281">
        <f t="shared" ref="L51:O51" si="3">SUM(L7:L50)</f>
        <v>6</v>
      </c>
      <c r="M51" s="281">
        <f t="shared" si="3"/>
        <v>4</v>
      </c>
      <c r="N51" s="281">
        <f t="shared" si="3"/>
        <v>15</v>
      </c>
      <c r="O51" s="281">
        <f t="shared" si="3"/>
        <v>27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90</v>
      </c>
      <c r="AC51" s="281">
        <f t="shared" si="2"/>
        <v>135</v>
      </c>
      <c r="AD51" s="281">
        <f>AB51+AC51</f>
        <v>225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90</v>
      </c>
      <c r="AC52" s="125">
        <f>'Quadro 1'!Y48</f>
        <v>135</v>
      </c>
      <c r="AD52" s="125">
        <f>'Quadro 1'!Z48</f>
        <v>225</v>
      </c>
    </row>
    <row r="53" spans="1:34" s="123" customFormat="1" ht="13.35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2" t="s">
        <v>203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396"/>
    </row>
    <row r="57" spans="1:34" s="117" customFormat="1" ht="16.5" customHeight="1" x14ac:dyDescent="0.25">
      <c r="A57" s="562" t="s">
        <v>504</v>
      </c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562"/>
    </row>
    <row r="58" spans="1:34" s="117" customFormat="1" ht="13.35" customHeight="1" x14ac:dyDescent="0.25">
      <c r="A58" s="565" t="s">
        <v>424</v>
      </c>
      <c r="B58" s="565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5"/>
      <c r="V58" s="565"/>
      <c r="W58" s="565"/>
      <c r="X58" s="565"/>
      <c r="Y58" s="565"/>
      <c r="Z58" s="565"/>
      <c r="AA58" s="565"/>
      <c r="AB58" s="565"/>
      <c r="AC58" s="565"/>
      <c r="AD58" s="565"/>
    </row>
    <row r="59" spans="1:34" s="117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29" t="s">
        <v>420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T5:U5"/>
    <mergeCell ref="V5:W5"/>
    <mergeCell ref="A56:AC56"/>
    <mergeCell ref="A58:AD58"/>
    <mergeCell ref="J5:K5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9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5" t="s">
        <v>485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67"/>
    </row>
    <row r="2" spans="1:15" s="69" customFormat="1" ht="30" customHeight="1" x14ac:dyDescent="0.25">
      <c r="A2" s="534" t="s">
        <v>488</v>
      </c>
      <c r="B2" s="534" t="s">
        <v>486</v>
      </c>
      <c r="C2" s="534"/>
      <c r="D2" s="534" t="s">
        <v>487</v>
      </c>
      <c r="E2" s="534"/>
      <c r="F2" s="534" t="s">
        <v>204</v>
      </c>
      <c r="G2" s="534"/>
      <c r="H2" s="534" t="s">
        <v>205</v>
      </c>
      <c r="I2" s="534"/>
      <c r="J2" s="534" t="s">
        <v>206</v>
      </c>
      <c r="K2" s="534"/>
      <c r="L2" s="534" t="s">
        <v>40</v>
      </c>
      <c r="M2" s="534"/>
      <c r="N2" s="534" t="s">
        <v>40</v>
      </c>
    </row>
    <row r="3" spans="1:15" s="69" customFormat="1" ht="15" customHeight="1" x14ac:dyDescent="0.25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4"/>
    </row>
    <row r="4" spans="1:15" s="69" customFormat="1" ht="24.9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44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46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541</v>
      </c>
      <c r="L51" s="129"/>
      <c r="M51" s="129"/>
    </row>
    <row r="52" spans="1:15" s="61" customFormat="1" ht="13.35" customHeight="1" x14ac:dyDescent="0.25">
      <c r="A52" s="61" t="s">
        <v>542</v>
      </c>
      <c r="L52" s="129"/>
      <c r="M52" s="129"/>
    </row>
    <row r="53" spans="1:15" s="61" customFormat="1" ht="13.35" customHeight="1" x14ac:dyDescent="0.25">
      <c r="A53" s="61" t="s">
        <v>493</v>
      </c>
      <c r="L53" s="129"/>
      <c r="M53" s="129"/>
    </row>
    <row r="54" spans="1:15" s="61" customFormat="1" ht="13.35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9" t="s">
        <v>420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3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9" t="s">
        <v>489</v>
      </c>
      <c r="B1" s="579"/>
      <c r="C1" s="579"/>
      <c r="D1" s="579"/>
      <c r="E1" s="579"/>
      <c r="F1" s="579"/>
      <c r="G1" s="579"/>
      <c r="H1" s="579"/>
    </row>
    <row r="2" spans="1:8" s="53" customFormat="1" ht="15" customHeight="1" x14ac:dyDescent="0.35">
      <c r="A2" s="534" t="s">
        <v>207</v>
      </c>
      <c r="B2" s="534" t="s">
        <v>208</v>
      </c>
      <c r="C2" s="534"/>
      <c r="D2" s="534" t="s">
        <v>492</v>
      </c>
      <c r="E2" s="534"/>
      <c r="F2" s="534" t="s">
        <v>40</v>
      </c>
      <c r="G2" s="534"/>
      <c r="H2" s="534" t="s">
        <v>40</v>
      </c>
    </row>
    <row r="3" spans="1:8" s="53" customFormat="1" ht="15" customHeight="1" x14ac:dyDescent="0.35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4"/>
    </row>
    <row r="4" spans="1:8" s="53" customFormat="1" ht="24.9" customHeight="1" x14ac:dyDescent="0.3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543</v>
      </c>
      <c r="F51" s="398"/>
      <c r="G51" s="398"/>
      <c r="H51" s="399"/>
    </row>
    <row r="52" spans="1:13" s="60" customFormat="1" ht="18.75" customHeight="1" x14ac:dyDescent="0.3">
      <c r="A52" s="60" t="s">
        <v>544</v>
      </c>
      <c r="F52" s="130"/>
      <c r="G52" s="130"/>
      <c r="H52" s="61"/>
    </row>
    <row r="53" spans="1:13" s="60" customFormat="1" ht="12" customHeight="1" x14ac:dyDescent="0.3">
      <c r="A53" s="61" t="s">
        <v>545</v>
      </c>
      <c r="F53" s="130"/>
      <c r="G53" s="130"/>
      <c r="H53" s="61"/>
    </row>
    <row r="54" spans="1:13" s="60" customFormat="1" ht="12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9" t="s">
        <v>420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P46" activePane="bottomRight" state="frozen"/>
      <selection activeCell="C9" sqref="C9:D9"/>
      <selection pane="topRight" activeCell="C9" sqref="C9:D9"/>
      <selection pane="bottomLeft" activeCell="C9" sqref="C9:D9"/>
      <selection pane="bottomRight" activeCell="Z22" sqref="Z22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80" t="s">
        <v>15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</row>
    <row r="2" spans="1:30" ht="30" customHeight="1" x14ac:dyDescent="0.35">
      <c r="A2" s="534" t="s">
        <v>209</v>
      </c>
      <c r="B2" s="534" t="s">
        <v>210</v>
      </c>
      <c r="C2" s="534"/>
      <c r="D2" s="534" t="s">
        <v>211</v>
      </c>
      <c r="E2" s="534" t="s">
        <v>212</v>
      </c>
      <c r="F2" s="534" t="s">
        <v>213</v>
      </c>
      <c r="G2" s="534"/>
      <c r="H2" s="534" t="s">
        <v>214</v>
      </c>
      <c r="I2" s="534"/>
      <c r="J2" s="534" t="s">
        <v>215</v>
      </c>
      <c r="K2" s="534"/>
      <c r="L2" s="534" t="s">
        <v>216</v>
      </c>
      <c r="M2" s="534"/>
      <c r="N2" s="534" t="s">
        <v>217</v>
      </c>
      <c r="O2" s="534"/>
      <c r="P2" s="534" t="s">
        <v>218</v>
      </c>
      <c r="Q2" s="534"/>
      <c r="R2" s="534" t="s">
        <v>219</v>
      </c>
      <c r="S2" s="534"/>
      <c r="T2" s="534" t="s">
        <v>220</v>
      </c>
      <c r="U2" s="534"/>
      <c r="V2" s="534" t="s">
        <v>221</v>
      </c>
      <c r="W2" s="534"/>
      <c r="X2" s="534" t="s">
        <v>222</v>
      </c>
      <c r="Y2" s="534"/>
      <c r="Z2" s="534" t="s">
        <v>223</v>
      </c>
      <c r="AA2" s="534"/>
      <c r="AB2" s="534" t="s">
        <v>76</v>
      </c>
      <c r="AC2" s="534"/>
      <c r="AD2" s="534" t="s">
        <v>40</v>
      </c>
    </row>
    <row r="3" spans="1:30" ht="15" customHeight="1" x14ac:dyDescent="0.35">
      <c r="A3" s="534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4"/>
    </row>
    <row r="4" spans="1:30" ht="24.9" customHeight="1" x14ac:dyDescent="0.3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>
        <v>2</v>
      </c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2</v>
      </c>
      <c r="AD8" s="412">
        <f t="shared" si="1"/>
        <v>2</v>
      </c>
    </row>
    <row r="9" spans="1:30" ht="24.9" customHeight="1" x14ac:dyDescent="0.35">
      <c r="A9" s="374" t="s">
        <v>411</v>
      </c>
      <c r="B9" s="410"/>
      <c r="C9" s="411"/>
      <c r="D9" s="410"/>
      <c r="E9" s="411"/>
      <c r="F9" s="410"/>
      <c r="G9" s="411">
        <v>7</v>
      </c>
      <c r="H9" s="410"/>
      <c r="I9" s="411">
        <v>3</v>
      </c>
      <c r="J9" s="410"/>
      <c r="K9" s="411"/>
      <c r="L9" s="410"/>
      <c r="M9" s="411">
        <v>14</v>
      </c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>
        <v>3</v>
      </c>
      <c r="AB9" s="412">
        <f t="shared" si="0"/>
        <v>0</v>
      </c>
      <c r="AC9" s="412">
        <f t="shared" si="0"/>
        <v>27</v>
      </c>
      <c r="AD9" s="412">
        <f t="shared" si="1"/>
        <v>27</v>
      </c>
    </row>
    <row r="10" spans="1:30" ht="24.9" customHeight="1" x14ac:dyDescent="0.35">
      <c r="A10" s="374" t="s">
        <v>44</v>
      </c>
      <c r="B10" s="410"/>
      <c r="C10" s="411"/>
      <c r="D10" s="410"/>
      <c r="E10" s="411">
        <v>355</v>
      </c>
      <c r="F10" s="410"/>
      <c r="G10" s="411">
        <v>20</v>
      </c>
      <c r="H10" s="410">
        <v>23</v>
      </c>
      <c r="I10" s="411">
        <v>251</v>
      </c>
      <c r="J10" s="410"/>
      <c r="K10" s="411"/>
      <c r="L10" s="410">
        <v>1</v>
      </c>
      <c r="M10" s="411">
        <v>10</v>
      </c>
      <c r="N10" s="410"/>
      <c r="O10" s="411">
        <v>16</v>
      </c>
      <c r="P10" s="410">
        <v>16.5</v>
      </c>
      <c r="Q10" s="411">
        <v>11</v>
      </c>
      <c r="R10" s="410"/>
      <c r="S10" s="411"/>
      <c r="T10" s="410"/>
      <c r="U10" s="411"/>
      <c r="V10" s="410">
        <v>2</v>
      </c>
      <c r="W10" s="411">
        <v>2</v>
      </c>
      <c r="X10" s="410"/>
      <c r="Y10" s="411"/>
      <c r="Z10" s="410">
        <v>43.15</v>
      </c>
      <c r="AA10" s="411">
        <v>132.22999999999999</v>
      </c>
      <c r="AB10" s="412">
        <f t="shared" si="0"/>
        <v>85.65</v>
      </c>
      <c r="AC10" s="412">
        <f t="shared" si="0"/>
        <v>797.23</v>
      </c>
      <c r="AD10" s="412">
        <f t="shared" si="1"/>
        <v>882.88</v>
      </c>
    </row>
    <row r="11" spans="1:30" ht="24.9" customHeight="1" x14ac:dyDescent="0.35">
      <c r="A11" s="374" t="s">
        <v>45</v>
      </c>
      <c r="B11" s="410"/>
      <c r="C11" s="411"/>
      <c r="D11" s="410"/>
      <c r="E11" s="411"/>
      <c r="F11" s="410"/>
      <c r="G11" s="411"/>
      <c r="H11" s="410">
        <v>5</v>
      </c>
      <c r="I11" s="411">
        <v>7</v>
      </c>
      <c r="J11" s="410"/>
      <c r="K11" s="411"/>
      <c r="L11" s="410"/>
      <c r="M11" s="411"/>
      <c r="N11" s="410"/>
      <c r="O11" s="411"/>
      <c r="P11" s="410"/>
      <c r="Q11" s="411">
        <v>5.5</v>
      </c>
      <c r="R11" s="410"/>
      <c r="S11" s="411"/>
      <c r="T11" s="410"/>
      <c r="U11" s="411"/>
      <c r="V11" s="410"/>
      <c r="W11" s="411">
        <v>1</v>
      </c>
      <c r="X11" s="410"/>
      <c r="Y11" s="411"/>
      <c r="Z11" s="410">
        <v>4.55</v>
      </c>
      <c r="AA11" s="411">
        <v>32.49</v>
      </c>
      <c r="AB11" s="412">
        <f t="shared" si="0"/>
        <v>9.5500000000000007</v>
      </c>
      <c r="AC11" s="412">
        <f t="shared" si="0"/>
        <v>45.99</v>
      </c>
      <c r="AD11" s="412">
        <f t="shared" si="1"/>
        <v>55.540000000000006</v>
      </c>
    </row>
    <row r="12" spans="1:30" ht="24.9" customHeight="1" x14ac:dyDescent="0.35">
      <c r="A12" s="374" t="s">
        <v>46</v>
      </c>
      <c r="B12" s="410"/>
      <c r="C12" s="411"/>
      <c r="D12" s="410"/>
      <c r="E12" s="411"/>
      <c r="F12" s="410"/>
      <c r="G12" s="411"/>
      <c r="H12" s="410">
        <v>26</v>
      </c>
      <c r="I12" s="411">
        <v>40</v>
      </c>
      <c r="J12" s="410"/>
      <c r="K12" s="411"/>
      <c r="L12" s="410"/>
      <c r="M12" s="411">
        <v>10</v>
      </c>
      <c r="N12" s="410">
        <v>5.61</v>
      </c>
      <c r="O12" s="411"/>
      <c r="P12" s="410"/>
      <c r="Q12" s="411">
        <v>5</v>
      </c>
      <c r="R12" s="410"/>
      <c r="S12" s="411"/>
      <c r="T12" s="410"/>
      <c r="U12" s="411"/>
      <c r="V12" s="410"/>
      <c r="W12" s="411"/>
      <c r="X12" s="410"/>
      <c r="Y12" s="411"/>
      <c r="Z12" s="410">
        <v>13.08</v>
      </c>
      <c r="AA12" s="411">
        <v>18.309999999999999</v>
      </c>
      <c r="AB12" s="412">
        <f t="shared" si="0"/>
        <v>44.69</v>
      </c>
      <c r="AC12" s="412">
        <f t="shared" si="0"/>
        <v>73.31</v>
      </c>
      <c r="AD12" s="412">
        <f t="shared" si="1"/>
        <v>118</v>
      </c>
    </row>
    <row r="13" spans="1:30" ht="24.9" customHeight="1" x14ac:dyDescent="0.3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48</v>
      </c>
      <c r="B14" s="410"/>
      <c r="C14" s="411"/>
      <c r="D14" s="410"/>
      <c r="E14" s="411"/>
      <c r="F14" s="410">
        <v>5</v>
      </c>
      <c r="G14" s="411"/>
      <c r="H14" s="410"/>
      <c r="I14" s="411"/>
      <c r="J14" s="410"/>
      <c r="K14" s="411"/>
      <c r="L14" s="410">
        <v>15</v>
      </c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20</v>
      </c>
      <c r="AC14" s="412">
        <f t="shared" si="0"/>
        <v>0</v>
      </c>
      <c r="AD14" s="412">
        <f t="shared" si="1"/>
        <v>20</v>
      </c>
    </row>
    <row r="15" spans="1:30" ht="24.9" customHeight="1" x14ac:dyDescent="0.3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56</v>
      </c>
      <c r="B21" s="410">
        <v>15</v>
      </c>
      <c r="C21" s="411"/>
      <c r="D21" s="410">
        <v>37</v>
      </c>
      <c r="E21" s="411">
        <v>29</v>
      </c>
      <c r="F21" s="410">
        <v>4</v>
      </c>
      <c r="G21" s="411">
        <v>7</v>
      </c>
      <c r="H21" s="410">
        <v>3</v>
      </c>
      <c r="I21" s="411">
        <v>443</v>
      </c>
      <c r="J21" s="410"/>
      <c r="K21" s="411"/>
      <c r="L21" s="410"/>
      <c r="M21" s="411">
        <v>11</v>
      </c>
      <c r="N21" s="410"/>
      <c r="O21" s="411"/>
      <c r="P21" s="410"/>
      <c r="Q21" s="411">
        <v>1</v>
      </c>
      <c r="R21" s="410"/>
      <c r="S21" s="411"/>
      <c r="T21" s="410"/>
      <c r="U21" s="411"/>
      <c r="V21" s="410">
        <v>3</v>
      </c>
      <c r="W21" s="411"/>
      <c r="X21" s="410"/>
      <c r="Y21" s="411"/>
      <c r="Z21" s="410">
        <v>5</v>
      </c>
      <c r="AA21" s="411">
        <v>4</v>
      </c>
      <c r="AB21" s="412">
        <f t="shared" si="0"/>
        <v>67</v>
      </c>
      <c r="AC21" s="412">
        <f t="shared" si="0"/>
        <v>495</v>
      </c>
      <c r="AD21" s="412">
        <f t="shared" si="1"/>
        <v>562</v>
      </c>
    </row>
    <row r="22" spans="1:30" ht="24.9" customHeight="1" x14ac:dyDescent="0.3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76</v>
      </c>
      <c r="B48" s="416">
        <f t="shared" ref="B48:AA48" si="2">SUM(B4:B47)</f>
        <v>15</v>
      </c>
      <c r="C48" s="416">
        <f t="shared" si="2"/>
        <v>0</v>
      </c>
      <c r="D48" s="416">
        <f t="shared" si="2"/>
        <v>37</v>
      </c>
      <c r="E48" s="416">
        <f t="shared" si="2"/>
        <v>384</v>
      </c>
      <c r="F48" s="416">
        <f t="shared" si="2"/>
        <v>9</v>
      </c>
      <c r="G48" s="416">
        <f t="shared" si="2"/>
        <v>34</v>
      </c>
      <c r="H48" s="416">
        <f t="shared" si="2"/>
        <v>57</v>
      </c>
      <c r="I48" s="416">
        <f t="shared" si="2"/>
        <v>744</v>
      </c>
      <c r="J48" s="416">
        <f t="shared" si="2"/>
        <v>0</v>
      </c>
      <c r="K48" s="416">
        <f t="shared" si="2"/>
        <v>0</v>
      </c>
      <c r="L48" s="416">
        <f t="shared" si="2"/>
        <v>16</v>
      </c>
      <c r="M48" s="416">
        <f t="shared" si="2"/>
        <v>45</v>
      </c>
      <c r="N48" s="416">
        <f t="shared" si="2"/>
        <v>5.61</v>
      </c>
      <c r="O48" s="416">
        <f t="shared" si="2"/>
        <v>16</v>
      </c>
      <c r="P48" s="416">
        <f t="shared" si="2"/>
        <v>16.5</v>
      </c>
      <c r="Q48" s="416">
        <f t="shared" si="2"/>
        <v>24.5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5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65.78</v>
      </c>
      <c r="AA48" s="416">
        <f t="shared" si="2"/>
        <v>190.03</v>
      </c>
      <c r="AB48" s="416">
        <f>SUM(AB4:AB47)</f>
        <v>226.89</v>
      </c>
      <c r="AC48" s="416">
        <f>SUM(AC4:AC47)</f>
        <v>1440.53</v>
      </c>
      <c r="AD48" s="416">
        <f>SUM(AD4:AD47)</f>
        <v>1667.42</v>
      </c>
    </row>
    <row r="49" spans="1:30" ht="9.9" customHeight="1" x14ac:dyDescent="0.3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546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16" activePane="bottomLeft" state="frozen"/>
      <selection activeCell="C9" sqref="C9:D9"/>
      <selection pane="bottomLeft" activeCell="B32" sqref="B32:C32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80" t="s">
        <v>441</v>
      </c>
      <c r="B1" s="580"/>
      <c r="C1" s="580"/>
      <c r="D1" s="580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82" t="s">
        <v>224</v>
      </c>
      <c r="B2" s="583"/>
      <c r="C2" s="583"/>
      <c r="D2" s="584"/>
    </row>
    <row r="3" spans="1:21" ht="15" customHeight="1" x14ac:dyDescent="0.25">
      <c r="A3" s="136" t="s">
        <v>10</v>
      </c>
      <c r="B3" s="585" t="s">
        <v>225</v>
      </c>
      <c r="C3" s="586"/>
      <c r="D3" s="137" t="s">
        <v>226</v>
      </c>
    </row>
    <row r="4" spans="1:21" ht="15" customHeight="1" x14ac:dyDescent="0.25">
      <c r="A4" s="417" t="s">
        <v>422</v>
      </c>
      <c r="B4" s="587"/>
      <c r="C4" s="588"/>
      <c r="D4" s="589" t="s">
        <v>227</v>
      </c>
    </row>
    <row r="5" spans="1:21" ht="24.9" customHeight="1" x14ac:dyDescent="0.25">
      <c r="A5" s="138" t="s">
        <v>495</v>
      </c>
      <c r="B5" s="139" t="s">
        <v>228</v>
      </c>
      <c r="C5" s="140" t="s">
        <v>229</v>
      </c>
      <c r="D5" s="590"/>
    </row>
    <row r="6" spans="1:21" ht="21.9" customHeight="1" x14ac:dyDescent="0.25">
      <c r="A6" s="237" t="s">
        <v>200</v>
      </c>
      <c r="B6" s="312"/>
      <c r="C6" s="344"/>
      <c r="D6" s="293"/>
      <c r="E6" s="455" t="s">
        <v>230</v>
      </c>
    </row>
    <row r="7" spans="1:21" ht="21.9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1.9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1.9" customHeight="1" x14ac:dyDescent="0.25">
      <c r="A9" s="238" t="s">
        <v>494</v>
      </c>
      <c r="B9" s="314"/>
      <c r="C9" s="345"/>
      <c r="D9" s="293"/>
    </row>
    <row r="10" spans="1:21" ht="21.9" customHeight="1" x14ac:dyDescent="0.25">
      <c r="A10" s="239" t="s">
        <v>233</v>
      </c>
      <c r="B10" s="313"/>
      <c r="C10" s="346"/>
      <c r="D10" s="293"/>
    </row>
    <row r="11" spans="1:21" ht="21.9" customHeight="1" x14ac:dyDescent="0.25">
      <c r="A11" s="141" t="s">
        <v>76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81" t="s">
        <v>406</v>
      </c>
      <c r="C13" s="581"/>
      <c r="D13" s="581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538</v>
      </c>
    </row>
    <row r="16" spans="1:21" ht="15" customHeight="1" x14ac:dyDescent="0.25">
      <c r="A16" s="582" t="s">
        <v>224</v>
      </c>
      <c r="B16" s="583"/>
      <c r="C16" s="583"/>
      <c r="D16" s="584"/>
    </row>
    <row r="17" spans="1:21" ht="15" customHeight="1" x14ac:dyDescent="0.25">
      <c r="A17" s="141" t="s">
        <v>10</v>
      </c>
      <c r="B17" s="585" t="s">
        <v>225</v>
      </c>
      <c r="C17" s="586"/>
      <c r="D17" s="137" t="s">
        <v>226</v>
      </c>
    </row>
    <row r="18" spans="1:21" ht="15" customHeight="1" x14ac:dyDescent="0.25">
      <c r="A18" s="417">
        <v>44883</v>
      </c>
      <c r="B18" s="587" t="s">
        <v>231</v>
      </c>
      <c r="C18" s="588"/>
      <c r="D18" s="589" t="s">
        <v>227</v>
      </c>
    </row>
    <row r="19" spans="1:21" ht="24.9" customHeight="1" x14ac:dyDescent="0.25">
      <c r="A19" s="138" t="s">
        <v>495</v>
      </c>
      <c r="B19" s="139" t="s">
        <v>228</v>
      </c>
      <c r="C19" s="142" t="s">
        <v>229</v>
      </c>
      <c r="D19" s="590"/>
    </row>
    <row r="20" spans="1:21" ht="21.9" customHeight="1" x14ac:dyDescent="0.25">
      <c r="A20" s="237" t="s">
        <v>200</v>
      </c>
      <c r="B20" s="312">
        <v>7</v>
      </c>
      <c r="C20" s="344">
        <v>0.29166666666666669</v>
      </c>
      <c r="D20" s="293" t="s">
        <v>453</v>
      </c>
    </row>
    <row r="21" spans="1:21" ht="21.9" customHeight="1" x14ac:dyDescent="0.25">
      <c r="A21" s="238" t="s">
        <v>431</v>
      </c>
      <c r="B21" s="442"/>
      <c r="C21" s="443"/>
      <c r="D21" s="293"/>
      <c r="E21" s="455"/>
    </row>
    <row r="22" spans="1:21" ht="21.9" customHeight="1" x14ac:dyDescent="0.25">
      <c r="A22" s="238" t="s">
        <v>201</v>
      </c>
      <c r="B22" s="314"/>
      <c r="C22" s="345"/>
      <c r="D22" s="293"/>
    </row>
    <row r="23" spans="1:21" ht="21.9" customHeight="1" x14ac:dyDescent="0.25">
      <c r="A23" s="238" t="s">
        <v>494</v>
      </c>
      <c r="B23" s="314"/>
      <c r="C23" s="345"/>
      <c r="D23" s="293"/>
    </row>
    <row r="24" spans="1:21" ht="21.9" customHeight="1" x14ac:dyDescent="0.25">
      <c r="A24" s="239" t="s">
        <v>233</v>
      </c>
      <c r="B24" s="313">
        <v>1</v>
      </c>
      <c r="C24" s="346">
        <v>0.14583333333333334</v>
      </c>
      <c r="D24" s="293"/>
    </row>
    <row r="25" spans="1:21" ht="21.9" customHeight="1" x14ac:dyDescent="0.25">
      <c r="A25" s="141" t="s">
        <v>76</v>
      </c>
      <c r="B25" s="226">
        <f>SUM(B20:B24)</f>
        <v>8</v>
      </c>
      <c r="C25" s="230">
        <f>SUM(C20:C24)</f>
        <v>0.4375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81" t="s">
        <v>406</v>
      </c>
      <c r="C27" s="581"/>
      <c r="D27" s="581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538</v>
      </c>
    </row>
    <row r="29" spans="1:21" ht="12" customHeight="1" x14ac:dyDescent="0.25"/>
    <row r="30" spans="1:21" ht="15" customHeight="1" x14ac:dyDescent="0.25">
      <c r="A30" s="582" t="s">
        <v>224</v>
      </c>
      <c r="B30" s="583"/>
      <c r="C30" s="583"/>
      <c r="D30" s="584"/>
    </row>
    <row r="31" spans="1:21" ht="15" customHeight="1" x14ac:dyDescent="0.25">
      <c r="A31" s="141" t="s">
        <v>10</v>
      </c>
      <c r="B31" s="585" t="s">
        <v>225</v>
      </c>
      <c r="C31" s="586"/>
      <c r="D31" s="137" t="s">
        <v>226</v>
      </c>
    </row>
    <row r="32" spans="1:21" ht="15" customHeight="1" x14ac:dyDescent="0.25">
      <c r="A32" s="417" t="s">
        <v>422</v>
      </c>
      <c r="B32" s="587"/>
      <c r="C32" s="588"/>
      <c r="D32" s="589" t="s">
        <v>227</v>
      </c>
    </row>
    <row r="33" spans="1:21" ht="24.9" customHeight="1" x14ac:dyDescent="0.25">
      <c r="A33" s="138" t="s">
        <v>495</v>
      </c>
      <c r="B33" s="139" t="s">
        <v>228</v>
      </c>
      <c r="C33" s="142" t="s">
        <v>229</v>
      </c>
      <c r="D33" s="590"/>
    </row>
    <row r="34" spans="1:21" ht="21.9" customHeight="1" x14ac:dyDescent="0.25">
      <c r="A34" s="237" t="s">
        <v>200</v>
      </c>
      <c r="B34" s="312"/>
      <c r="C34" s="344"/>
      <c r="D34" s="293"/>
    </row>
    <row r="35" spans="1:21" ht="21.9" customHeight="1" x14ac:dyDescent="0.25">
      <c r="A35" s="238" t="s">
        <v>431</v>
      </c>
      <c r="B35" s="442"/>
      <c r="C35" s="443"/>
      <c r="D35" s="293"/>
      <c r="E35" s="455"/>
    </row>
    <row r="36" spans="1:21" ht="21.9" customHeight="1" x14ac:dyDescent="0.25">
      <c r="A36" s="238" t="s">
        <v>201</v>
      </c>
      <c r="B36" s="314"/>
      <c r="C36" s="345"/>
      <c r="D36" s="293"/>
    </row>
    <row r="37" spans="1:21" ht="21.9" customHeight="1" x14ac:dyDescent="0.25">
      <c r="A37" s="238" t="s">
        <v>494</v>
      </c>
      <c r="B37" s="314"/>
      <c r="C37" s="345"/>
      <c r="D37" s="293"/>
    </row>
    <row r="38" spans="1:21" ht="21.9" customHeight="1" x14ac:dyDescent="0.25">
      <c r="A38" s="239" t="s">
        <v>233</v>
      </c>
      <c r="B38" s="313"/>
      <c r="C38" s="346"/>
      <c r="D38" s="293"/>
    </row>
    <row r="39" spans="1:21" ht="21.9" customHeight="1" x14ac:dyDescent="0.25">
      <c r="A39" s="141" t="s">
        <v>76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81" t="s">
        <v>406</v>
      </c>
      <c r="C41" s="581"/>
      <c r="D41" s="581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538</v>
      </c>
    </row>
    <row r="43" spans="1:21" ht="10.5" customHeight="1" x14ac:dyDescent="0.25"/>
    <row r="44" spans="1:21" ht="15" customHeight="1" x14ac:dyDescent="0.25">
      <c r="A44" s="582" t="s">
        <v>224</v>
      </c>
      <c r="B44" s="583"/>
      <c r="C44" s="583"/>
      <c r="D44" s="584"/>
    </row>
    <row r="45" spans="1:21" ht="15" customHeight="1" x14ac:dyDescent="0.25">
      <c r="A45" s="141" t="s">
        <v>10</v>
      </c>
      <c r="B45" s="585" t="s">
        <v>225</v>
      </c>
      <c r="C45" s="586"/>
      <c r="D45" s="137" t="s">
        <v>226</v>
      </c>
    </row>
    <row r="46" spans="1:21" ht="15" customHeight="1" x14ac:dyDescent="0.25">
      <c r="A46" s="417" t="s">
        <v>422</v>
      </c>
      <c r="B46" s="587"/>
      <c r="C46" s="588"/>
      <c r="D46" s="589" t="s">
        <v>227</v>
      </c>
    </row>
    <row r="47" spans="1:21" ht="24.9" customHeight="1" x14ac:dyDescent="0.25">
      <c r="A47" s="138" t="s">
        <v>495</v>
      </c>
      <c r="B47" s="139" t="s">
        <v>228</v>
      </c>
      <c r="C47" s="142" t="s">
        <v>229</v>
      </c>
      <c r="D47" s="590"/>
    </row>
    <row r="48" spans="1:21" ht="21.9" customHeight="1" x14ac:dyDescent="0.25">
      <c r="A48" s="237" t="s">
        <v>200</v>
      </c>
      <c r="B48" s="312"/>
      <c r="C48" s="344"/>
      <c r="D48" s="293"/>
    </row>
    <row r="49" spans="1:21" ht="21.9" customHeight="1" x14ac:dyDescent="0.25">
      <c r="A49" s="238" t="s">
        <v>431</v>
      </c>
      <c r="B49" s="442"/>
      <c r="C49" s="443"/>
      <c r="D49" s="293"/>
      <c r="E49" s="455"/>
    </row>
    <row r="50" spans="1:21" ht="21.9" customHeight="1" x14ac:dyDescent="0.25">
      <c r="A50" s="238" t="s">
        <v>201</v>
      </c>
      <c r="B50" s="314"/>
      <c r="C50" s="345"/>
      <c r="D50" s="293"/>
    </row>
    <row r="51" spans="1:21" ht="21.9" customHeight="1" x14ac:dyDescent="0.25">
      <c r="A51" s="238" t="s">
        <v>494</v>
      </c>
      <c r="B51" s="314"/>
      <c r="C51" s="345"/>
      <c r="D51" s="293"/>
    </row>
    <row r="52" spans="1:21" ht="21.9" customHeight="1" x14ac:dyDescent="0.25">
      <c r="A52" s="239" t="s">
        <v>233</v>
      </c>
      <c r="B52" s="313"/>
      <c r="C52" s="346"/>
      <c r="D52" s="293"/>
    </row>
    <row r="53" spans="1:21" ht="21.9" customHeight="1" x14ac:dyDescent="0.25">
      <c r="A53" s="141" t="s">
        <v>76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81" t="s">
        <v>406</v>
      </c>
      <c r="C55" s="581"/>
      <c r="D55" s="581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538</v>
      </c>
    </row>
    <row r="57" spans="1:21" ht="24.9" customHeight="1" x14ac:dyDescent="0.25"/>
    <row r="58" spans="1:21" ht="15" customHeight="1" x14ac:dyDescent="0.25">
      <c r="A58" s="582" t="s">
        <v>224</v>
      </c>
      <c r="B58" s="583"/>
      <c r="C58" s="583"/>
      <c r="D58" s="584"/>
    </row>
    <row r="59" spans="1:21" ht="15" customHeight="1" x14ac:dyDescent="0.25">
      <c r="A59" s="141" t="s">
        <v>10</v>
      </c>
      <c r="B59" s="585" t="s">
        <v>225</v>
      </c>
      <c r="C59" s="586"/>
      <c r="D59" s="137" t="s">
        <v>226</v>
      </c>
    </row>
    <row r="60" spans="1:21" ht="15" customHeight="1" x14ac:dyDescent="0.25">
      <c r="A60" s="417" t="s">
        <v>422</v>
      </c>
      <c r="B60" s="587"/>
      <c r="C60" s="588"/>
      <c r="D60" s="589" t="s">
        <v>227</v>
      </c>
    </row>
    <row r="61" spans="1:21" ht="24.9" customHeight="1" x14ac:dyDescent="0.25">
      <c r="A61" s="138" t="s">
        <v>495</v>
      </c>
      <c r="B61" s="139" t="s">
        <v>228</v>
      </c>
      <c r="C61" s="142" t="s">
        <v>229</v>
      </c>
      <c r="D61" s="590"/>
    </row>
    <row r="62" spans="1:21" ht="21.9" customHeight="1" x14ac:dyDescent="0.25">
      <c r="A62" s="234" t="s">
        <v>200</v>
      </c>
      <c r="B62" s="312"/>
      <c r="C62" s="344"/>
      <c r="D62" s="293"/>
    </row>
    <row r="63" spans="1:21" ht="21.9" customHeight="1" x14ac:dyDescent="0.25">
      <c r="A63" s="238" t="s">
        <v>431</v>
      </c>
      <c r="B63" s="442"/>
      <c r="C63" s="443"/>
      <c r="D63" s="293"/>
      <c r="E63" s="455"/>
    </row>
    <row r="64" spans="1:21" ht="21.9" customHeight="1" x14ac:dyDescent="0.25">
      <c r="A64" s="235" t="s">
        <v>201</v>
      </c>
      <c r="B64" s="314"/>
      <c r="C64" s="345"/>
      <c r="D64" s="293"/>
    </row>
    <row r="65" spans="1:21" ht="21.9" customHeight="1" x14ac:dyDescent="0.25">
      <c r="A65" s="238" t="s">
        <v>494</v>
      </c>
      <c r="B65" s="314"/>
      <c r="C65" s="345"/>
      <c r="D65" s="293"/>
    </row>
    <row r="66" spans="1:21" ht="21.9" customHeight="1" x14ac:dyDescent="0.25">
      <c r="A66" s="236" t="s">
        <v>233</v>
      </c>
      <c r="B66" s="313"/>
      <c r="C66" s="346"/>
      <c r="D66" s="293"/>
    </row>
    <row r="67" spans="1:21" ht="21.9" customHeight="1" x14ac:dyDescent="0.25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81" t="s">
        <v>406</v>
      </c>
      <c r="C69" s="581"/>
      <c r="D69" s="581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538</v>
      </c>
    </row>
    <row r="71" spans="1:21" ht="11.25" customHeight="1" x14ac:dyDescent="0.25"/>
    <row r="72" spans="1:21" ht="15" customHeight="1" x14ac:dyDescent="0.25">
      <c r="A72" s="582" t="s">
        <v>224</v>
      </c>
      <c r="B72" s="583"/>
      <c r="C72" s="583"/>
      <c r="D72" s="584"/>
    </row>
    <row r="73" spans="1:21" ht="15" customHeight="1" x14ac:dyDescent="0.25">
      <c r="A73" s="444" t="s">
        <v>10</v>
      </c>
      <c r="B73" s="585" t="s">
        <v>225</v>
      </c>
      <c r="C73" s="586"/>
      <c r="D73" s="137" t="s">
        <v>226</v>
      </c>
    </row>
    <row r="74" spans="1:21" ht="15" customHeight="1" x14ac:dyDescent="0.25">
      <c r="A74" s="417" t="s">
        <v>422</v>
      </c>
      <c r="B74" s="587"/>
      <c r="C74" s="588"/>
      <c r="D74" s="589" t="s">
        <v>227</v>
      </c>
    </row>
    <row r="75" spans="1:21" ht="24.9" customHeight="1" x14ac:dyDescent="0.25">
      <c r="A75" s="138" t="s">
        <v>495</v>
      </c>
      <c r="B75" s="139" t="s">
        <v>228</v>
      </c>
      <c r="C75" s="142" t="s">
        <v>229</v>
      </c>
      <c r="D75" s="590"/>
    </row>
    <row r="76" spans="1:21" ht="21.9" customHeight="1" x14ac:dyDescent="0.25">
      <c r="A76" s="234" t="s">
        <v>200</v>
      </c>
      <c r="B76" s="312"/>
      <c r="C76" s="344"/>
      <c r="D76" s="293"/>
    </row>
    <row r="77" spans="1:21" ht="21.9" customHeight="1" x14ac:dyDescent="0.25">
      <c r="A77" s="238" t="s">
        <v>431</v>
      </c>
      <c r="B77" s="442"/>
      <c r="C77" s="443"/>
      <c r="D77" s="293"/>
      <c r="E77" s="455"/>
    </row>
    <row r="78" spans="1:21" ht="21.9" customHeight="1" x14ac:dyDescent="0.25">
      <c r="A78" s="235" t="s">
        <v>201</v>
      </c>
      <c r="B78" s="314"/>
      <c r="C78" s="345"/>
      <c r="D78" s="293"/>
    </row>
    <row r="79" spans="1:21" ht="21.9" customHeight="1" x14ac:dyDescent="0.25">
      <c r="A79" s="238" t="s">
        <v>494</v>
      </c>
      <c r="B79" s="314"/>
      <c r="C79" s="345"/>
      <c r="D79" s="293"/>
    </row>
    <row r="80" spans="1:21" ht="21.9" customHeight="1" x14ac:dyDescent="0.25">
      <c r="A80" s="236" t="s">
        <v>233</v>
      </c>
      <c r="B80" s="313"/>
      <c r="C80" s="346"/>
      <c r="D80" s="293"/>
    </row>
    <row r="81" spans="1:21" ht="21.9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81" t="s">
        <v>406</v>
      </c>
      <c r="C83" s="581"/>
      <c r="D83" s="581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538</v>
      </c>
    </row>
    <row r="85" spans="1:21" ht="12" customHeight="1" x14ac:dyDescent="0.25"/>
    <row r="86" spans="1:21" ht="15" customHeight="1" x14ac:dyDescent="0.25">
      <c r="A86" s="582" t="s">
        <v>224</v>
      </c>
      <c r="B86" s="583"/>
      <c r="C86" s="583"/>
      <c r="D86" s="584"/>
    </row>
    <row r="87" spans="1:21" ht="15" customHeight="1" x14ac:dyDescent="0.25">
      <c r="A87" s="444" t="s">
        <v>10</v>
      </c>
      <c r="B87" s="585" t="s">
        <v>225</v>
      </c>
      <c r="C87" s="586"/>
      <c r="D87" s="137" t="s">
        <v>226</v>
      </c>
    </row>
    <row r="88" spans="1:21" ht="15" customHeight="1" x14ac:dyDescent="0.25">
      <c r="A88" s="417" t="s">
        <v>422</v>
      </c>
      <c r="B88" s="587"/>
      <c r="C88" s="588"/>
      <c r="D88" s="589" t="s">
        <v>227</v>
      </c>
    </row>
    <row r="89" spans="1:21" ht="24.9" customHeight="1" x14ac:dyDescent="0.25">
      <c r="A89" s="138" t="s">
        <v>495</v>
      </c>
      <c r="B89" s="139" t="s">
        <v>228</v>
      </c>
      <c r="C89" s="142" t="s">
        <v>229</v>
      </c>
      <c r="D89" s="590"/>
    </row>
    <row r="90" spans="1:21" ht="21.9" customHeight="1" x14ac:dyDescent="0.25">
      <c r="A90" s="234" t="s">
        <v>200</v>
      </c>
      <c r="B90" s="312"/>
      <c r="C90" s="344"/>
      <c r="D90" s="293"/>
    </row>
    <row r="91" spans="1:21" ht="21.9" customHeight="1" x14ac:dyDescent="0.25">
      <c r="A91" s="238" t="s">
        <v>431</v>
      </c>
      <c r="B91" s="442"/>
      <c r="C91" s="443"/>
      <c r="D91" s="293"/>
      <c r="E91" s="455"/>
    </row>
    <row r="92" spans="1:21" ht="21.9" customHeight="1" x14ac:dyDescent="0.25">
      <c r="A92" s="235" t="s">
        <v>201</v>
      </c>
      <c r="B92" s="314"/>
      <c r="C92" s="345"/>
      <c r="D92" s="293"/>
    </row>
    <row r="93" spans="1:21" ht="21.9" customHeight="1" x14ac:dyDescent="0.25">
      <c r="A93" s="238" t="s">
        <v>494</v>
      </c>
      <c r="B93" s="314"/>
      <c r="C93" s="345"/>
      <c r="D93" s="293"/>
    </row>
    <row r="94" spans="1:21" ht="21.9" customHeight="1" x14ac:dyDescent="0.25">
      <c r="A94" s="236" t="s">
        <v>233</v>
      </c>
      <c r="B94" s="313"/>
      <c r="C94" s="346"/>
      <c r="D94" s="293"/>
    </row>
    <row r="95" spans="1:21" ht="21.9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81" t="s">
        <v>406</v>
      </c>
      <c r="C97" s="581"/>
      <c r="D97" s="581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538</v>
      </c>
    </row>
    <row r="99" spans="1:21" ht="12" customHeight="1" x14ac:dyDescent="0.25"/>
    <row r="100" spans="1:21" ht="15" customHeight="1" x14ac:dyDescent="0.25">
      <c r="A100" s="582" t="s">
        <v>224</v>
      </c>
      <c r="B100" s="583"/>
      <c r="C100" s="583"/>
      <c r="D100" s="584"/>
    </row>
    <row r="101" spans="1:21" ht="15" customHeight="1" x14ac:dyDescent="0.25">
      <c r="A101" s="444" t="s">
        <v>10</v>
      </c>
      <c r="B101" s="585" t="s">
        <v>225</v>
      </c>
      <c r="C101" s="586"/>
      <c r="D101" s="137" t="s">
        <v>226</v>
      </c>
    </row>
    <row r="102" spans="1:21" ht="15" customHeight="1" x14ac:dyDescent="0.25">
      <c r="A102" s="417" t="s">
        <v>422</v>
      </c>
      <c r="B102" s="587"/>
      <c r="C102" s="588"/>
      <c r="D102" s="589" t="s">
        <v>227</v>
      </c>
    </row>
    <row r="103" spans="1:21" ht="24.9" customHeight="1" x14ac:dyDescent="0.25">
      <c r="A103" s="138" t="s">
        <v>495</v>
      </c>
      <c r="B103" s="139" t="s">
        <v>228</v>
      </c>
      <c r="C103" s="142" t="s">
        <v>229</v>
      </c>
      <c r="D103" s="590"/>
    </row>
    <row r="104" spans="1:21" ht="21.9" customHeight="1" x14ac:dyDescent="0.25">
      <c r="A104" s="234" t="s">
        <v>200</v>
      </c>
      <c r="B104" s="312"/>
      <c r="C104" s="344"/>
      <c r="D104" s="293"/>
    </row>
    <row r="105" spans="1:21" ht="21.9" customHeight="1" x14ac:dyDescent="0.25">
      <c r="A105" s="238" t="s">
        <v>431</v>
      </c>
      <c r="B105" s="442"/>
      <c r="C105" s="443"/>
      <c r="D105" s="293"/>
      <c r="E105" s="455"/>
    </row>
    <row r="106" spans="1:21" ht="21.9" customHeight="1" x14ac:dyDescent="0.25">
      <c r="A106" s="235" t="s">
        <v>201</v>
      </c>
      <c r="B106" s="314"/>
      <c r="C106" s="345"/>
      <c r="D106" s="293"/>
    </row>
    <row r="107" spans="1:21" ht="21.9" customHeight="1" x14ac:dyDescent="0.25">
      <c r="A107" s="238" t="s">
        <v>494</v>
      </c>
      <c r="B107" s="314"/>
      <c r="C107" s="345"/>
      <c r="D107" s="293"/>
    </row>
    <row r="108" spans="1:21" ht="21.9" customHeight="1" x14ac:dyDescent="0.25">
      <c r="A108" s="236" t="s">
        <v>233</v>
      </c>
      <c r="B108" s="313"/>
      <c r="C108" s="346"/>
      <c r="D108" s="293"/>
    </row>
    <row r="109" spans="1:21" ht="21.9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81" t="s">
        <v>406</v>
      </c>
      <c r="C111" s="581"/>
      <c r="D111" s="581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538</v>
      </c>
    </row>
    <row r="113" spans="1:21" ht="12" customHeight="1" x14ac:dyDescent="0.25"/>
    <row r="114" spans="1:21" ht="15" customHeight="1" x14ac:dyDescent="0.25">
      <c r="A114" s="582" t="s">
        <v>224</v>
      </c>
      <c r="B114" s="583"/>
      <c r="C114" s="583"/>
      <c r="D114" s="584"/>
    </row>
    <row r="115" spans="1:21" ht="15" customHeight="1" x14ac:dyDescent="0.25">
      <c r="A115" s="444" t="s">
        <v>10</v>
      </c>
      <c r="B115" s="585" t="s">
        <v>225</v>
      </c>
      <c r="C115" s="586"/>
      <c r="D115" s="137" t="s">
        <v>226</v>
      </c>
    </row>
    <row r="116" spans="1:21" ht="15" customHeight="1" x14ac:dyDescent="0.25">
      <c r="A116" s="417" t="s">
        <v>422</v>
      </c>
      <c r="B116" s="587"/>
      <c r="C116" s="588"/>
      <c r="D116" s="589" t="s">
        <v>227</v>
      </c>
    </row>
    <row r="117" spans="1:21" ht="24.9" customHeight="1" x14ac:dyDescent="0.25">
      <c r="A117" s="138" t="s">
        <v>495</v>
      </c>
      <c r="B117" s="139" t="s">
        <v>228</v>
      </c>
      <c r="C117" s="142" t="s">
        <v>229</v>
      </c>
      <c r="D117" s="590"/>
    </row>
    <row r="118" spans="1:21" ht="21.9" customHeight="1" x14ac:dyDescent="0.25">
      <c r="A118" s="234" t="s">
        <v>200</v>
      </c>
      <c r="B118" s="312"/>
      <c r="C118" s="344"/>
      <c r="D118" s="293"/>
    </row>
    <row r="119" spans="1:21" ht="21.9" customHeight="1" x14ac:dyDescent="0.25">
      <c r="A119" s="238" t="s">
        <v>431</v>
      </c>
      <c r="B119" s="442"/>
      <c r="C119" s="443"/>
      <c r="D119" s="293"/>
      <c r="E119" s="455"/>
    </row>
    <row r="120" spans="1:21" ht="21.9" customHeight="1" x14ac:dyDescent="0.25">
      <c r="A120" s="235" t="s">
        <v>201</v>
      </c>
      <c r="B120" s="314"/>
      <c r="C120" s="345"/>
      <c r="D120" s="293"/>
    </row>
    <row r="121" spans="1:21" ht="21.9" customHeight="1" x14ac:dyDescent="0.25">
      <c r="A121" s="238" t="s">
        <v>494</v>
      </c>
      <c r="B121" s="314"/>
      <c r="C121" s="345"/>
      <c r="D121" s="293"/>
    </row>
    <row r="122" spans="1:21" ht="21.9" customHeight="1" x14ac:dyDescent="0.25">
      <c r="A122" s="236" t="s">
        <v>233</v>
      </c>
      <c r="B122" s="313"/>
      <c r="C122" s="346"/>
      <c r="D122" s="293"/>
    </row>
    <row r="123" spans="1:21" ht="21.9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81" t="s">
        <v>406</v>
      </c>
      <c r="C125" s="581"/>
      <c r="D125" s="581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538</v>
      </c>
    </row>
    <row r="127" spans="1:21" ht="11.25" customHeight="1" x14ac:dyDescent="0.25"/>
    <row r="128" spans="1:21" ht="15" customHeight="1" x14ac:dyDescent="0.25">
      <c r="A128" s="582" t="s">
        <v>224</v>
      </c>
      <c r="B128" s="583"/>
      <c r="C128" s="583"/>
      <c r="D128" s="584"/>
    </row>
    <row r="129" spans="1:21" ht="15" customHeight="1" x14ac:dyDescent="0.25">
      <c r="A129" s="444" t="s">
        <v>10</v>
      </c>
      <c r="B129" s="585" t="s">
        <v>225</v>
      </c>
      <c r="C129" s="586"/>
      <c r="D129" s="137" t="s">
        <v>226</v>
      </c>
    </row>
    <row r="130" spans="1:21" ht="15" customHeight="1" x14ac:dyDescent="0.25">
      <c r="A130" s="417" t="s">
        <v>422</v>
      </c>
      <c r="B130" s="587"/>
      <c r="C130" s="588"/>
      <c r="D130" s="589" t="s">
        <v>227</v>
      </c>
    </row>
    <row r="131" spans="1:21" ht="24.9" customHeight="1" x14ac:dyDescent="0.25">
      <c r="A131" s="138" t="s">
        <v>495</v>
      </c>
      <c r="B131" s="139" t="s">
        <v>228</v>
      </c>
      <c r="C131" s="142" t="s">
        <v>229</v>
      </c>
      <c r="D131" s="590"/>
    </row>
    <row r="132" spans="1:21" ht="21.9" customHeight="1" x14ac:dyDescent="0.25">
      <c r="A132" s="234" t="s">
        <v>200</v>
      </c>
      <c r="B132" s="312"/>
      <c r="C132" s="344"/>
      <c r="D132" s="293"/>
    </row>
    <row r="133" spans="1:21" ht="21.9" customHeight="1" x14ac:dyDescent="0.25">
      <c r="A133" s="238" t="s">
        <v>431</v>
      </c>
      <c r="B133" s="442"/>
      <c r="C133" s="443"/>
      <c r="D133" s="293"/>
      <c r="E133" s="455"/>
    </row>
    <row r="134" spans="1:21" ht="21.9" customHeight="1" x14ac:dyDescent="0.25">
      <c r="A134" s="235" t="s">
        <v>201</v>
      </c>
      <c r="B134" s="314"/>
      <c r="C134" s="345"/>
      <c r="D134" s="293"/>
    </row>
    <row r="135" spans="1:21" ht="21.9" customHeight="1" x14ac:dyDescent="0.25">
      <c r="A135" s="238" t="s">
        <v>494</v>
      </c>
      <c r="B135" s="314"/>
      <c r="C135" s="345"/>
      <c r="D135" s="293"/>
    </row>
    <row r="136" spans="1:21" ht="21.9" customHeight="1" x14ac:dyDescent="0.25">
      <c r="A136" s="236" t="s">
        <v>233</v>
      </c>
      <c r="B136" s="313"/>
      <c r="C136" s="346"/>
      <c r="D136" s="293"/>
    </row>
    <row r="137" spans="1:21" ht="21.9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81" t="s">
        <v>406</v>
      </c>
      <c r="C139" s="581"/>
      <c r="D139" s="581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538</v>
      </c>
    </row>
    <row r="141" spans="1:21" ht="12" customHeight="1" x14ac:dyDescent="0.25"/>
    <row r="142" spans="1:21" ht="15" customHeight="1" x14ac:dyDescent="0.25">
      <c r="A142" s="582" t="s">
        <v>224</v>
      </c>
      <c r="B142" s="583"/>
      <c r="C142" s="583"/>
      <c r="D142" s="584"/>
    </row>
    <row r="143" spans="1:21" ht="15" customHeight="1" x14ac:dyDescent="0.25">
      <c r="A143" s="444" t="s">
        <v>10</v>
      </c>
      <c r="B143" s="585" t="s">
        <v>225</v>
      </c>
      <c r="C143" s="586"/>
      <c r="D143" s="137" t="s">
        <v>226</v>
      </c>
    </row>
    <row r="144" spans="1:21" ht="15" customHeight="1" x14ac:dyDescent="0.25">
      <c r="A144" s="417" t="s">
        <v>422</v>
      </c>
      <c r="B144" s="587"/>
      <c r="C144" s="588"/>
      <c r="D144" s="589" t="s">
        <v>227</v>
      </c>
    </row>
    <row r="145" spans="1:21" ht="24.9" customHeight="1" x14ac:dyDescent="0.25">
      <c r="A145" s="138" t="s">
        <v>495</v>
      </c>
      <c r="B145" s="139" t="s">
        <v>228</v>
      </c>
      <c r="C145" s="142" t="s">
        <v>229</v>
      </c>
      <c r="D145" s="590"/>
    </row>
    <row r="146" spans="1:21" ht="21.9" customHeight="1" x14ac:dyDescent="0.25">
      <c r="A146" s="234" t="s">
        <v>200</v>
      </c>
      <c r="B146" s="312"/>
      <c r="C146" s="344"/>
      <c r="D146" s="293"/>
    </row>
    <row r="147" spans="1:21" ht="21.9" customHeight="1" x14ac:dyDescent="0.25">
      <c r="A147" s="238" t="s">
        <v>431</v>
      </c>
      <c r="B147" s="442"/>
      <c r="C147" s="443"/>
      <c r="D147" s="293"/>
      <c r="E147" s="455"/>
    </row>
    <row r="148" spans="1:21" ht="21.9" customHeight="1" x14ac:dyDescent="0.25">
      <c r="A148" s="235" t="s">
        <v>201</v>
      </c>
      <c r="B148" s="314"/>
      <c r="C148" s="345"/>
      <c r="D148" s="293"/>
    </row>
    <row r="149" spans="1:21" ht="21.9" customHeight="1" x14ac:dyDescent="0.25">
      <c r="A149" s="238" t="s">
        <v>494</v>
      </c>
      <c r="B149" s="314"/>
      <c r="C149" s="345"/>
      <c r="D149" s="293"/>
    </row>
    <row r="150" spans="1:21" ht="21.9" customHeight="1" x14ac:dyDescent="0.25">
      <c r="A150" s="236" t="s">
        <v>233</v>
      </c>
      <c r="B150" s="313"/>
      <c r="C150" s="346"/>
      <c r="D150" s="293"/>
    </row>
    <row r="151" spans="1:21" ht="21.9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81" t="s">
        <v>406</v>
      </c>
      <c r="C153" s="581"/>
      <c r="D153" s="581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538</v>
      </c>
    </row>
    <row r="155" spans="1:21" ht="13.5" customHeight="1" x14ac:dyDescent="0.25"/>
    <row r="156" spans="1:21" ht="15" customHeight="1" x14ac:dyDescent="0.25">
      <c r="A156" s="582" t="s">
        <v>224</v>
      </c>
      <c r="B156" s="583"/>
      <c r="C156" s="583"/>
      <c r="D156" s="584"/>
    </row>
    <row r="157" spans="1:21" ht="15" customHeight="1" x14ac:dyDescent="0.25">
      <c r="A157" s="444" t="s">
        <v>10</v>
      </c>
      <c r="B157" s="585" t="s">
        <v>225</v>
      </c>
      <c r="C157" s="586"/>
      <c r="D157" s="137" t="s">
        <v>226</v>
      </c>
    </row>
    <row r="158" spans="1:21" ht="15" customHeight="1" x14ac:dyDescent="0.25">
      <c r="A158" s="417" t="s">
        <v>422</v>
      </c>
      <c r="B158" s="587"/>
      <c r="C158" s="588"/>
      <c r="D158" s="589" t="s">
        <v>227</v>
      </c>
    </row>
    <row r="159" spans="1:21" ht="24.9" customHeight="1" x14ac:dyDescent="0.25">
      <c r="A159" s="138" t="s">
        <v>495</v>
      </c>
      <c r="B159" s="139" t="s">
        <v>228</v>
      </c>
      <c r="C159" s="142" t="s">
        <v>229</v>
      </c>
      <c r="D159" s="590"/>
    </row>
    <row r="160" spans="1:21" ht="21.9" customHeight="1" x14ac:dyDescent="0.25">
      <c r="A160" s="234" t="s">
        <v>200</v>
      </c>
      <c r="B160" s="312"/>
      <c r="C160" s="344"/>
      <c r="D160" s="293"/>
    </row>
    <row r="161" spans="1:21" ht="21.9" customHeight="1" x14ac:dyDescent="0.25">
      <c r="A161" s="238" t="s">
        <v>431</v>
      </c>
      <c r="B161" s="442"/>
      <c r="C161" s="443"/>
      <c r="D161" s="293"/>
      <c r="E161" s="455"/>
    </row>
    <row r="162" spans="1:21" ht="21.9" customHeight="1" x14ac:dyDescent="0.25">
      <c r="A162" s="235" t="s">
        <v>201</v>
      </c>
      <c r="B162" s="314"/>
      <c r="C162" s="345"/>
      <c r="D162" s="293"/>
    </row>
    <row r="163" spans="1:21" ht="21.9" customHeight="1" x14ac:dyDescent="0.25">
      <c r="A163" s="238" t="s">
        <v>494</v>
      </c>
      <c r="B163" s="314"/>
      <c r="C163" s="345"/>
      <c r="D163" s="293"/>
    </row>
    <row r="164" spans="1:21" ht="21.9" customHeight="1" x14ac:dyDescent="0.25">
      <c r="A164" s="236" t="s">
        <v>233</v>
      </c>
      <c r="B164" s="313"/>
      <c r="C164" s="346"/>
      <c r="D164" s="293"/>
    </row>
    <row r="165" spans="1:21" ht="21.9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81" t="s">
        <v>406</v>
      </c>
      <c r="C167" s="581"/>
      <c r="D167" s="581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538</v>
      </c>
    </row>
    <row r="169" spans="1:21" ht="12.75" customHeight="1" x14ac:dyDescent="0.25"/>
    <row r="170" spans="1:21" ht="15" customHeight="1" x14ac:dyDescent="0.25">
      <c r="A170" s="582" t="s">
        <v>224</v>
      </c>
      <c r="B170" s="583"/>
      <c r="C170" s="583"/>
      <c r="D170" s="584"/>
    </row>
    <row r="171" spans="1:21" ht="15" customHeight="1" x14ac:dyDescent="0.25">
      <c r="A171" s="444" t="s">
        <v>10</v>
      </c>
      <c r="B171" s="585" t="s">
        <v>225</v>
      </c>
      <c r="C171" s="586"/>
      <c r="D171" s="137" t="s">
        <v>226</v>
      </c>
    </row>
    <row r="172" spans="1:21" ht="15" customHeight="1" x14ac:dyDescent="0.25">
      <c r="A172" s="417" t="s">
        <v>422</v>
      </c>
      <c r="B172" s="587"/>
      <c r="C172" s="588"/>
      <c r="D172" s="589" t="s">
        <v>227</v>
      </c>
    </row>
    <row r="173" spans="1:21" ht="24.9" customHeight="1" x14ac:dyDescent="0.25">
      <c r="A173" s="138" t="s">
        <v>495</v>
      </c>
      <c r="B173" s="139" t="s">
        <v>228</v>
      </c>
      <c r="C173" s="142" t="s">
        <v>229</v>
      </c>
      <c r="D173" s="590"/>
    </row>
    <row r="174" spans="1:21" ht="21.9" customHeight="1" x14ac:dyDescent="0.25">
      <c r="A174" s="234" t="s">
        <v>200</v>
      </c>
      <c r="B174" s="312"/>
      <c r="C174" s="344"/>
      <c r="D174" s="293"/>
    </row>
    <row r="175" spans="1:21" ht="21.9" customHeight="1" x14ac:dyDescent="0.25">
      <c r="A175" s="238" t="s">
        <v>431</v>
      </c>
      <c r="B175" s="442"/>
      <c r="C175" s="443"/>
      <c r="D175" s="293"/>
      <c r="E175" s="455"/>
    </row>
    <row r="176" spans="1:21" ht="21.9" customHeight="1" x14ac:dyDescent="0.25">
      <c r="A176" s="235" t="s">
        <v>201</v>
      </c>
      <c r="B176" s="314"/>
      <c r="C176" s="345"/>
      <c r="D176" s="293"/>
    </row>
    <row r="177" spans="1:21" ht="21.9" customHeight="1" x14ac:dyDescent="0.25">
      <c r="A177" s="238" t="s">
        <v>494</v>
      </c>
      <c r="B177" s="314"/>
      <c r="C177" s="345"/>
      <c r="D177" s="293"/>
    </row>
    <row r="178" spans="1:21" ht="21.9" customHeight="1" x14ac:dyDescent="0.25">
      <c r="A178" s="236" t="s">
        <v>233</v>
      </c>
      <c r="B178" s="313"/>
      <c r="C178" s="346"/>
      <c r="D178" s="293"/>
    </row>
    <row r="179" spans="1:21" ht="21.9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81" t="s">
        <v>406</v>
      </c>
      <c r="C181" s="581"/>
      <c r="D181" s="581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538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82" t="s">
        <v>224</v>
      </c>
      <c r="B184" s="583"/>
      <c r="C184" s="583"/>
      <c r="D184" s="584"/>
    </row>
    <row r="185" spans="1:21" ht="15" customHeight="1" x14ac:dyDescent="0.25">
      <c r="A185" s="464" t="s">
        <v>10</v>
      </c>
      <c r="B185" s="585" t="s">
        <v>225</v>
      </c>
      <c r="C185" s="586"/>
      <c r="D185" s="137" t="s">
        <v>226</v>
      </c>
    </row>
    <row r="186" spans="1:21" ht="15" customHeight="1" x14ac:dyDescent="0.25">
      <c r="A186" s="417" t="s">
        <v>422</v>
      </c>
      <c r="B186" s="587"/>
      <c r="C186" s="588"/>
      <c r="D186" s="589" t="s">
        <v>227</v>
      </c>
    </row>
    <row r="187" spans="1:21" ht="24.9" customHeight="1" x14ac:dyDescent="0.25">
      <c r="A187" s="138" t="s">
        <v>495</v>
      </c>
      <c r="B187" s="139" t="s">
        <v>228</v>
      </c>
      <c r="C187" s="142" t="s">
        <v>229</v>
      </c>
      <c r="D187" s="590"/>
    </row>
    <row r="188" spans="1:21" ht="21.9" customHeight="1" x14ac:dyDescent="0.25">
      <c r="A188" s="234" t="s">
        <v>200</v>
      </c>
      <c r="B188" s="312"/>
      <c r="C188" s="344"/>
      <c r="D188" s="293"/>
    </row>
    <row r="189" spans="1:21" ht="21.9" customHeight="1" x14ac:dyDescent="0.25">
      <c r="A189" s="238" t="s">
        <v>431</v>
      </c>
      <c r="B189" s="442"/>
      <c r="C189" s="443"/>
      <c r="D189" s="293"/>
      <c r="E189" s="455"/>
    </row>
    <row r="190" spans="1:21" ht="21.9" customHeight="1" x14ac:dyDescent="0.25">
      <c r="A190" s="235" t="s">
        <v>201</v>
      </c>
      <c r="B190" s="314"/>
      <c r="C190" s="345"/>
      <c r="D190" s="293"/>
    </row>
    <row r="191" spans="1:21" ht="21.9" customHeight="1" x14ac:dyDescent="0.25">
      <c r="A191" s="238" t="s">
        <v>494</v>
      </c>
      <c r="B191" s="314"/>
      <c r="C191" s="345"/>
      <c r="D191" s="293"/>
    </row>
    <row r="192" spans="1:21" ht="21.9" customHeight="1" x14ac:dyDescent="0.25">
      <c r="A192" s="236" t="s">
        <v>233</v>
      </c>
      <c r="B192" s="313"/>
      <c r="C192" s="346"/>
      <c r="D192" s="293"/>
    </row>
    <row r="193" spans="1:21" ht="21.9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81" t="s">
        <v>406</v>
      </c>
      <c r="C195" s="581"/>
      <c r="D195" s="581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538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82" t="s">
        <v>224</v>
      </c>
      <c r="B198" s="583"/>
      <c r="C198" s="583"/>
      <c r="D198" s="584"/>
    </row>
    <row r="199" spans="1:21" ht="15" customHeight="1" x14ac:dyDescent="0.25">
      <c r="A199" s="464" t="s">
        <v>10</v>
      </c>
      <c r="B199" s="585" t="s">
        <v>225</v>
      </c>
      <c r="C199" s="586"/>
      <c r="D199" s="137" t="s">
        <v>226</v>
      </c>
    </row>
    <row r="200" spans="1:21" ht="15" customHeight="1" x14ac:dyDescent="0.25">
      <c r="A200" s="417" t="s">
        <v>422</v>
      </c>
      <c r="B200" s="587"/>
      <c r="C200" s="588"/>
      <c r="D200" s="589" t="s">
        <v>227</v>
      </c>
    </row>
    <row r="201" spans="1:21" ht="24.9" customHeight="1" x14ac:dyDescent="0.25">
      <c r="A201" s="138" t="s">
        <v>495</v>
      </c>
      <c r="B201" s="139" t="s">
        <v>228</v>
      </c>
      <c r="C201" s="142" t="s">
        <v>229</v>
      </c>
      <c r="D201" s="590"/>
    </row>
    <row r="202" spans="1:21" ht="21.9" customHeight="1" x14ac:dyDescent="0.25">
      <c r="A202" s="234" t="s">
        <v>200</v>
      </c>
      <c r="B202" s="312"/>
      <c r="C202" s="344"/>
      <c r="D202" s="293"/>
    </row>
    <row r="203" spans="1:21" ht="21.9" customHeight="1" x14ac:dyDescent="0.25">
      <c r="A203" s="238" t="s">
        <v>431</v>
      </c>
      <c r="B203" s="442"/>
      <c r="C203" s="443"/>
      <c r="D203" s="293"/>
      <c r="E203" s="455"/>
    </row>
    <row r="204" spans="1:21" ht="21.9" customHeight="1" x14ac:dyDescent="0.25">
      <c r="A204" s="235" t="s">
        <v>201</v>
      </c>
      <c r="B204" s="314"/>
      <c r="C204" s="345"/>
      <c r="D204" s="293"/>
    </row>
    <row r="205" spans="1:21" ht="21.9" customHeight="1" x14ac:dyDescent="0.25">
      <c r="A205" s="238" t="s">
        <v>494</v>
      </c>
      <c r="B205" s="314"/>
      <c r="C205" s="345"/>
      <c r="D205" s="293"/>
    </row>
    <row r="206" spans="1:21" ht="21.9" customHeight="1" x14ac:dyDescent="0.25">
      <c r="A206" s="236" t="s">
        <v>233</v>
      </c>
      <c r="B206" s="313"/>
      <c r="C206" s="346"/>
      <c r="D206" s="293"/>
    </row>
    <row r="207" spans="1:21" ht="21.9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81" t="s">
        <v>406</v>
      </c>
      <c r="C209" s="581"/>
      <c r="D209" s="581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538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82" t="s">
        <v>224</v>
      </c>
      <c r="B212" s="583"/>
      <c r="C212" s="583"/>
      <c r="D212" s="584"/>
    </row>
    <row r="213" spans="1:21" ht="15" customHeight="1" x14ac:dyDescent="0.25">
      <c r="A213" s="464" t="s">
        <v>10</v>
      </c>
      <c r="B213" s="585" t="s">
        <v>225</v>
      </c>
      <c r="C213" s="586"/>
      <c r="D213" s="137" t="s">
        <v>226</v>
      </c>
    </row>
    <row r="214" spans="1:21" ht="15" customHeight="1" x14ac:dyDescent="0.25">
      <c r="A214" s="417" t="s">
        <v>422</v>
      </c>
      <c r="B214" s="587"/>
      <c r="C214" s="588"/>
      <c r="D214" s="589" t="s">
        <v>227</v>
      </c>
    </row>
    <row r="215" spans="1:21" ht="24.9" customHeight="1" x14ac:dyDescent="0.25">
      <c r="A215" s="138" t="s">
        <v>495</v>
      </c>
      <c r="B215" s="139" t="s">
        <v>228</v>
      </c>
      <c r="C215" s="142" t="s">
        <v>229</v>
      </c>
      <c r="D215" s="590"/>
    </row>
    <row r="216" spans="1:21" ht="21.9" customHeight="1" x14ac:dyDescent="0.25">
      <c r="A216" s="234" t="s">
        <v>200</v>
      </c>
      <c r="B216" s="312"/>
      <c r="C216" s="344"/>
      <c r="D216" s="293"/>
    </row>
    <row r="217" spans="1:21" ht="21.9" customHeight="1" x14ac:dyDescent="0.25">
      <c r="A217" s="238" t="s">
        <v>431</v>
      </c>
      <c r="B217" s="442"/>
      <c r="C217" s="443"/>
      <c r="D217" s="293"/>
      <c r="E217" s="455"/>
    </row>
    <row r="218" spans="1:21" ht="21.9" customHeight="1" x14ac:dyDescent="0.25">
      <c r="A218" s="235" t="s">
        <v>201</v>
      </c>
      <c r="B218" s="314"/>
      <c r="C218" s="345"/>
      <c r="D218" s="293"/>
    </row>
    <row r="219" spans="1:21" ht="21.9" customHeight="1" x14ac:dyDescent="0.25">
      <c r="A219" s="238" t="s">
        <v>494</v>
      </c>
      <c r="B219" s="314"/>
      <c r="C219" s="345"/>
      <c r="D219" s="293"/>
    </row>
    <row r="220" spans="1:21" ht="21.9" customHeight="1" x14ac:dyDescent="0.25">
      <c r="A220" s="236" t="s">
        <v>233</v>
      </c>
      <c r="B220" s="313"/>
      <c r="C220" s="346"/>
      <c r="D220" s="293"/>
    </row>
    <row r="221" spans="1:21" ht="21.9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81" t="s">
        <v>406</v>
      </c>
      <c r="C223" s="581"/>
      <c r="D223" s="581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538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82" t="s">
        <v>224</v>
      </c>
      <c r="B226" s="583"/>
      <c r="C226" s="583"/>
      <c r="D226" s="584"/>
    </row>
    <row r="227" spans="1:21" ht="15" customHeight="1" x14ac:dyDescent="0.25">
      <c r="A227" s="464" t="s">
        <v>10</v>
      </c>
      <c r="B227" s="585" t="s">
        <v>225</v>
      </c>
      <c r="C227" s="586"/>
      <c r="D227" s="137" t="s">
        <v>226</v>
      </c>
    </row>
    <row r="228" spans="1:21" ht="15" customHeight="1" x14ac:dyDescent="0.25">
      <c r="A228" s="417" t="s">
        <v>422</v>
      </c>
      <c r="B228" s="587"/>
      <c r="C228" s="588"/>
      <c r="D228" s="589" t="s">
        <v>227</v>
      </c>
    </row>
    <row r="229" spans="1:21" ht="24.9" customHeight="1" x14ac:dyDescent="0.25">
      <c r="A229" s="138" t="s">
        <v>495</v>
      </c>
      <c r="B229" s="139" t="s">
        <v>228</v>
      </c>
      <c r="C229" s="142" t="s">
        <v>229</v>
      </c>
      <c r="D229" s="590"/>
    </row>
    <row r="230" spans="1:21" ht="21.9" customHeight="1" x14ac:dyDescent="0.25">
      <c r="A230" s="234" t="s">
        <v>200</v>
      </c>
      <c r="B230" s="312"/>
      <c r="C230" s="344"/>
      <c r="D230" s="293"/>
    </row>
    <row r="231" spans="1:21" ht="21.9" customHeight="1" x14ac:dyDescent="0.25">
      <c r="A231" s="238" t="s">
        <v>431</v>
      </c>
      <c r="B231" s="442"/>
      <c r="C231" s="443"/>
      <c r="D231" s="293"/>
      <c r="E231" s="455"/>
    </row>
    <row r="232" spans="1:21" ht="21.9" customHeight="1" x14ac:dyDescent="0.25">
      <c r="A232" s="235" t="s">
        <v>201</v>
      </c>
      <c r="B232" s="314"/>
      <c r="C232" s="345"/>
      <c r="D232" s="293"/>
    </row>
    <row r="233" spans="1:21" ht="21.9" customHeight="1" x14ac:dyDescent="0.25">
      <c r="A233" s="238" t="s">
        <v>494</v>
      </c>
      <c r="B233" s="314"/>
      <c r="C233" s="345"/>
      <c r="D233" s="293"/>
    </row>
    <row r="234" spans="1:21" ht="21.9" customHeight="1" x14ac:dyDescent="0.25">
      <c r="A234" s="236" t="s">
        <v>233</v>
      </c>
      <c r="B234" s="313"/>
      <c r="C234" s="346"/>
      <c r="D234" s="293"/>
    </row>
    <row r="235" spans="1:21" ht="21.9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81" t="s">
        <v>406</v>
      </c>
      <c r="C237" s="581"/>
      <c r="D237" s="581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538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82" t="s">
        <v>224</v>
      </c>
      <c r="B240" s="583"/>
      <c r="C240" s="583"/>
      <c r="D240" s="584"/>
    </row>
    <row r="241" spans="1:21" ht="15" customHeight="1" x14ac:dyDescent="0.25">
      <c r="A241" s="464" t="s">
        <v>10</v>
      </c>
      <c r="B241" s="585" t="s">
        <v>225</v>
      </c>
      <c r="C241" s="586"/>
      <c r="D241" s="137" t="s">
        <v>226</v>
      </c>
    </row>
    <row r="242" spans="1:21" ht="15" customHeight="1" x14ac:dyDescent="0.25">
      <c r="A242" s="417" t="s">
        <v>422</v>
      </c>
      <c r="B242" s="587"/>
      <c r="C242" s="588"/>
      <c r="D242" s="589" t="s">
        <v>227</v>
      </c>
    </row>
    <row r="243" spans="1:21" ht="24.9" customHeight="1" x14ac:dyDescent="0.25">
      <c r="A243" s="138" t="s">
        <v>495</v>
      </c>
      <c r="B243" s="139" t="s">
        <v>228</v>
      </c>
      <c r="C243" s="142" t="s">
        <v>229</v>
      </c>
      <c r="D243" s="590"/>
    </row>
    <row r="244" spans="1:21" ht="21.9" customHeight="1" x14ac:dyDescent="0.25">
      <c r="A244" s="234" t="s">
        <v>200</v>
      </c>
      <c r="B244" s="312"/>
      <c r="C244" s="344"/>
      <c r="D244" s="293"/>
    </row>
    <row r="245" spans="1:21" ht="21.9" customHeight="1" x14ac:dyDescent="0.25">
      <c r="A245" s="238" t="s">
        <v>431</v>
      </c>
      <c r="B245" s="442"/>
      <c r="C245" s="443"/>
      <c r="D245" s="293"/>
      <c r="E245" s="455"/>
    </row>
    <row r="246" spans="1:21" ht="21.9" customHeight="1" x14ac:dyDescent="0.25">
      <c r="A246" s="235" t="s">
        <v>201</v>
      </c>
      <c r="B246" s="314"/>
      <c r="C246" s="345"/>
      <c r="D246" s="293"/>
    </row>
    <row r="247" spans="1:21" ht="21.9" customHeight="1" x14ac:dyDescent="0.25">
      <c r="A247" s="238" t="s">
        <v>494</v>
      </c>
      <c r="B247" s="314"/>
      <c r="C247" s="345"/>
      <c r="D247" s="293"/>
    </row>
    <row r="248" spans="1:21" ht="21.9" customHeight="1" x14ac:dyDescent="0.25">
      <c r="A248" s="236" t="s">
        <v>233</v>
      </c>
      <c r="B248" s="313"/>
      <c r="C248" s="346"/>
      <c r="D248" s="293"/>
    </row>
    <row r="249" spans="1:21" ht="21.9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81" t="s">
        <v>406</v>
      </c>
      <c r="C251" s="581"/>
      <c r="D251" s="581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538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82" t="s">
        <v>224</v>
      </c>
      <c r="B254" s="583"/>
      <c r="C254" s="583"/>
      <c r="D254" s="584"/>
    </row>
    <row r="255" spans="1:21" ht="15" customHeight="1" x14ac:dyDescent="0.25">
      <c r="A255" s="464" t="s">
        <v>10</v>
      </c>
      <c r="B255" s="585" t="s">
        <v>225</v>
      </c>
      <c r="C255" s="586"/>
      <c r="D255" s="137" t="s">
        <v>226</v>
      </c>
    </row>
    <row r="256" spans="1:21" ht="15" customHeight="1" x14ac:dyDescent="0.25">
      <c r="A256" s="417" t="s">
        <v>422</v>
      </c>
      <c r="B256" s="587"/>
      <c r="C256" s="588"/>
      <c r="D256" s="589" t="s">
        <v>227</v>
      </c>
    </row>
    <row r="257" spans="1:21" ht="24.9" customHeight="1" x14ac:dyDescent="0.25">
      <c r="A257" s="138" t="s">
        <v>495</v>
      </c>
      <c r="B257" s="139" t="s">
        <v>228</v>
      </c>
      <c r="C257" s="142" t="s">
        <v>229</v>
      </c>
      <c r="D257" s="590"/>
    </row>
    <row r="258" spans="1:21" ht="21.9" customHeight="1" x14ac:dyDescent="0.25">
      <c r="A258" s="234" t="s">
        <v>200</v>
      </c>
      <c r="B258" s="312"/>
      <c r="C258" s="344"/>
      <c r="D258" s="293"/>
    </row>
    <row r="259" spans="1:21" ht="21.9" customHeight="1" x14ac:dyDescent="0.25">
      <c r="A259" s="238" t="s">
        <v>431</v>
      </c>
      <c r="B259" s="442"/>
      <c r="C259" s="443"/>
      <c r="D259" s="293"/>
      <c r="E259" s="455"/>
    </row>
    <row r="260" spans="1:21" ht="21.9" customHeight="1" x14ac:dyDescent="0.25">
      <c r="A260" s="235" t="s">
        <v>201</v>
      </c>
      <c r="B260" s="314"/>
      <c r="C260" s="345"/>
      <c r="D260" s="293"/>
    </row>
    <row r="261" spans="1:21" ht="21.9" customHeight="1" x14ac:dyDescent="0.25">
      <c r="A261" s="238" t="s">
        <v>494</v>
      </c>
      <c r="B261" s="314"/>
      <c r="C261" s="345"/>
      <c r="D261" s="293"/>
    </row>
    <row r="262" spans="1:21" ht="21.9" customHeight="1" x14ac:dyDescent="0.25">
      <c r="A262" s="236" t="s">
        <v>233</v>
      </c>
      <c r="B262" s="313"/>
      <c r="C262" s="346"/>
      <c r="D262" s="293"/>
    </row>
    <row r="263" spans="1:21" ht="21.9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81" t="s">
        <v>406</v>
      </c>
      <c r="C265" s="581"/>
      <c r="D265" s="581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538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82" t="s">
        <v>224</v>
      </c>
      <c r="B268" s="583"/>
      <c r="C268" s="583"/>
      <c r="D268" s="584"/>
    </row>
    <row r="269" spans="1:21" ht="15" customHeight="1" x14ac:dyDescent="0.25">
      <c r="A269" s="464" t="s">
        <v>10</v>
      </c>
      <c r="B269" s="585" t="s">
        <v>225</v>
      </c>
      <c r="C269" s="586"/>
      <c r="D269" s="137" t="s">
        <v>226</v>
      </c>
    </row>
    <row r="270" spans="1:21" ht="15" customHeight="1" x14ac:dyDescent="0.25">
      <c r="A270" s="417" t="s">
        <v>422</v>
      </c>
      <c r="B270" s="587"/>
      <c r="C270" s="588"/>
      <c r="D270" s="589" t="s">
        <v>227</v>
      </c>
    </row>
    <row r="271" spans="1:21" ht="24.9" customHeight="1" x14ac:dyDescent="0.25">
      <c r="A271" s="138" t="s">
        <v>495</v>
      </c>
      <c r="B271" s="139" t="s">
        <v>228</v>
      </c>
      <c r="C271" s="142" t="s">
        <v>229</v>
      </c>
      <c r="D271" s="590"/>
    </row>
    <row r="272" spans="1:21" ht="21.9" customHeight="1" x14ac:dyDescent="0.25">
      <c r="A272" s="234" t="s">
        <v>200</v>
      </c>
      <c r="B272" s="312"/>
      <c r="C272" s="344"/>
      <c r="D272" s="293"/>
    </row>
    <row r="273" spans="1:21" ht="21.9" customHeight="1" x14ac:dyDescent="0.25">
      <c r="A273" s="238" t="s">
        <v>431</v>
      </c>
      <c r="B273" s="442"/>
      <c r="C273" s="443"/>
      <c r="D273" s="293"/>
      <c r="E273" s="455"/>
    </row>
    <row r="274" spans="1:21" ht="21.9" customHeight="1" x14ac:dyDescent="0.25">
      <c r="A274" s="235" t="s">
        <v>201</v>
      </c>
      <c r="B274" s="314"/>
      <c r="C274" s="345"/>
      <c r="D274" s="293"/>
    </row>
    <row r="275" spans="1:21" ht="21.9" customHeight="1" x14ac:dyDescent="0.25">
      <c r="A275" s="238" t="s">
        <v>494</v>
      </c>
      <c r="B275" s="314"/>
      <c r="C275" s="345"/>
      <c r="D275" s="293"/>
    </row>
    <row r="276" spans="1:21" ht="21.9" customHeight="1" x14ac:dyDescent="0.25">
      <c r="A276" s="236" t="s">
        <v>233</v>
      </c>
      <c r="B276" s="313"/>
      <c r="C276" s="346"/>
      <c r="D276" s="293"/>
    </row>
    <row r="277" spans="1:21" ht="21.9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81" t="s">
        <v>406</v>
      </c>
      <c r="C279" s="581"/>
      <c r="D279" s="581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538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82" t="s">
        <v>224</v>
      </c>
      <c r="B282" s="583"/>
      <c r="C282" s="583"/>
      <c r="D282" s="584"/>
    </row>
    <row r="283" spans="1:21" ht="15" customHeight="1" x14ac:dyDescent="0.25">
      <c r="A283" s="464" t="s">
        <v>10</v>
      </c>
      <c r="B283" s="585" t="s">
        <v>225</v>
      </c>
      <c r="C283" s="586"/>
      <c r="D283" s="137" t="s">
        <v>226</v>
      </c>
    </row>
    <row r="284" spans="1:21" ht="15" customHeight="1" x14ac:dyDescent="0.25">
      <c r="A284" s="417" t="s">
        <v>422</v>
      </c>
      <c r="B284" s="587"/>
      <c r="C284" s="588"/>
      <c r="D284" s="589" t="s">
        <v>227</v>
      </c>
    </row>
    <row r="285" spans="1:21" ht="24.9" customHeight="1" x14ac:dyDescent="0.25">
      <c r="A285" s="138" t="s">
        <v>495</v>
      </c>
      <c r="B285" s="139" t="s">
        <v>228</v>
      </c>
      <c r="C285" s="142" t="s">
        <v>229</v>
      </c>
      <c r="D285" s="590"/>
    </row>
    <row r="286" spans="1:21" ht="21.9" customHeight="1" x14ac:dyDescent="0.25">
      <c r="A286" s="234" t="s">
        <v>200</v>
      </c>
      <c r="B286" s="312"/>
      <c r="C286" s="344"/>
      <c r="D286" s="293"/>
    </row>
    <row r="287" spans="1:21" ht="21.9" customHeight="1" x14ac:dyDescent="0.25">
      <c r="A287" s="238" t="s">
        <v>431</v>
      </c>
      <c r="B287" s="442"/>
      <c r="C287" s="443"/>
      <c r="D287" s="293"/>
      <c r="E287" s="455"/>
    </row>
    <row r="288" spans="1:21" ht="21.9" customHeight="1" x14ac:dyDescent="0.25">
      <c r="A288" s="235" t="s">
        <v>201</v>
      </c>
      <c r="B288" s="314"/>
      <c r="C288" s="345"/>
      <c r="D288" s="293"/>
    </row>
    <row r="289" spans="1:21" ht="21.9" customHeight="1" x14ac:dyDescent="0.25">
      <c r="A289" s="238" t="s">
        <v>494</v>
      </c>
      <c r="B289" s="314"/>
      <c r="C289" s="345"/>
      <c r="D289" s="293"/>
    </row>
    <row r="290" spans="1:21" ht="21.9" customHeight="1" x14ac:dyDescent="0.25">
      <c r="A290" s="236" t="s">
        <v>233</v>
      </c>
      <c r="B290" s="313"/>
      <c r="C290" s="346"/>
      <c r="D290" s="293"/>
    </row>
    <row r="291" spans="1:21" ht="21.9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81" t="s">
        <v>406</v>
      </c>
      <c r="C293" s="581"/>
      <c r="D293" s="581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538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82" t="s">
        <v>224</v>
      </c>
      <c r="B296" s="583"/>
      <c r="C296" s="583"/>
      <c r="D296" s="584"/>
    </row>
    <row r="297" spans="1:21" ht="15" customHeight="1" x14ac:dyDescent="0.25">
      <c r="A297" s="464" t="s">
        <v>10</v>
      </c>
      <c r="B297" s="585" t="s">
        <v>225</v>
      </c>
      <c r="C297" s="586"/>
      <c r="D297" s="137" t="s">
        <v>226</v>
      </c>
    </row>
    <row r="298" spans="1:21" ht="15" customHeight="1" x14ac:dyDescent="0.25">
      <c r="A298" s="417" t="s">
        <v>422</v>
      </c>
      <c r="B298" s="587"/>
      <c r="C298" s="588"/>
      <c r="D298" s="589" t="s">
        <v>227</v>
      </c>
    </row>
    <row r="299" spans="1:21" ht="24.9" customHeight="1" x14ac:dyDescent="0.25">
      <c r="A299" s="138" t="s">
        <v>495</v>
      </c>
      <c r="B299" s="139" t="s">
        <v>228</v>
      </c>
      <c r="C299" s="142" t="s">
        <v>229</v>
      </c>
      <c r="D299" s="590"/>
    </row>
    <row r="300" spans="1:21" ht="21.9" customHeight="1" x14ac:dyDescent="0.25">
      <c r="A300" s="234" t="s">
        <v>200</v>
      </c>
      <c r="B300" s="312"/>
      <c r="C300" s="344"/>
      <c r="D300" s="293"/>
    </row>
    <row r="301" spans="1:21" ht="21.9" customHeight="1" x14ac:dyDescent="0.25">
      <c r="A301" s="238" t="s">
        <v>431</v>
      </c>
      <c r="B301" s="442"/>
      <c r="C301" s="443"/>
      <c r="D301" s="293"/>
      <c r="E301" s="455"/>
    </row>
    <row r="302" spans="1:21" ht="21.9" customHeight="1" x14ac:dyDescent="0.25">
      <c r="A302" s="235" t="s">
        <v>201</v>
      </c>
      <c r="B302" s="314"/>
      <c r="C302" s="345"/>
      <c r="D302" s="293"/>
    </row>
    <row r="303" spans="1:21" ht="21.9" customHeight="1" x14ac:dyDescent="0.25">
      <c r="A303" s="238" t="s">
        <v>494</v>
      </c>
      <c r="B303" s="314"/>
      <c r="C303" s="345"/>
      <c r="D303" s="293"/>
    </row>
    <row r="304" spans="1:21" ht="21.9" customHeight="1" x14ac:dyDescent="0.25">
      <c r="A304" s="236" t="s">
        <v>233</v>
      </c>
      <c r="B304" s="313"/>
      <c r="C304" s="346"/>
      <c r="D304" s="293"/>
    </row>
    <row r="305" spans="1:21" ht="21.9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81" t="s">
        <v>406</v>
      </c>
      <c r="C307" s="581"/>
      <c r="D307" s="581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538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82" t="s">
        <v>224</v>
      </c>
      <c r="B310" s="583"/>
      <c r="C310" s="583"/>
      <c r="D310" s="584"/>
    </row>
    <row r="311" spans="1:21" ht="15" customHeight="1" x14ac:dyDescent="0.25">
      <c r="A311" s="464" t="s">
        <v>10</v>
      </c>
      <c r="B311" s="585" t="s">
        <v>225</v>
      </c>
      <c r="C311" s="586"/>
      <c r="D311" s="137" t="s">
        <v>226</v>
      </c>
    </row>
    <row r="312" spans="1:21" ht="15" customHeight="1" x14ac:dyDescent="0.25">
      <c r="A312" s="417" t="s">
        <v>422</v>
      </c>
      <c r="B312" s="587"/>
      <c r="C312" s="588"/>
      <c r="D312" s="589" t="s">
        <v>227</v>
      </c>
    </row>
    <row r="313" spans="1:21" ht="24.9" customHeight="1" x14ac:dyDescent="0.25">
      <c r="A313" s="138" t="s">
        <v>495</v>
      </c>
      <c r="B313" s="139" t="s">
        <v>228</v>
      </c>
      <c r="C313" s="142" t="s">
        <v>229</v>
      </c>
      <c r="D313" s="590"/>
    </row>
    <row r="314" spans="1:21" ht="21.9" customHeight="1" x14ac:dyDescent="0.25">
      <c r="A314" s="234" t="s">
        <v>200</v>
      </c>
      <c r="B314" s="312"/>
      <c r="C314" s="344"/>
      <c r="D314" s="293"/>
    </row>
    <row r="315" spans="1:21" ht="21.9" customHeight="1" x14ac:dyDescent="0.25">
      <c r="A315" s="238" t="s">
        <v>431</v>
      </c>
      <c r="B315" s="442"/>
      <c r="C315" s="443"/>
      <c r="D315" s="293"/>
      <c r="E315" s="455"/>
    </row>
    <row r="316" spans="1:21" ht="21.9" customHeight="1" x14ac:dyDescent="0.25">
      <c r="A316" s="235" t="s">
        <v>201</v>
      </c>
      <c r="B316" s="314"/>
      <c r="C316" s="345"/>
      <c r="D316" s="293"/>
    </row>
    <row r="317" spans="1:21" ht="21.9" customHeight="1" x14ac:dyDescent="0.25">
      <c r="A317" s="238" t="s">
        <v>494</v>
      </c>
      <c r="B317" s="314"/>
      <c r="C317" s="345"/>
      <c r="D317" s="293"/>
    </row>
    <row r="318" spans="1:21" ht="21.9" customHeight="1" x14ac:dyDescent="0.25">
      <c r="A318" s="236" t="s">
        <v>233</v>
      </c>
      <c r="B318" s="313"/>
      <c r="C318" s="346"/>
      <c r="D318" s="293"/>
    </row>
    <row r="319" spans="1:21" ht="21.9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81" t="s">
        <v>406</v>
      </c>
      <c r="C321" s="581"/>
      <c r="D321" s="581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538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452</v>
      </c>
      <c r="B500" s="458" t="s">
        <v>234</v>
      </c>
      <c r="C500" s="462"/>
      <c r="D500" s="462"/>
    </row>
    <row r="501" spans="1:7" s="454" customFormat="1" x14ac:dyDescent="0.2">
      <c r="A501" s="454" t="s">
        <v>453</v>
      </c>
      <c r="B501" s="459"/>
      <c r="C501" s="462"/>
      <c r="D501" s="462"/>
    </row>
    <row r="502" spans="1:7" s="454" customFormat="1" x14ac:dyDescent="0.2">
      <c r="A502" s="454" t="s">
        <v>454</v>
      </c>
      <c r="B502" s="459"/>
      <c r="C502" s="462"/>
      <c r="D502" s="462"/>
    </row>
    <row r="503" spans="1:7" s="454" customFormat="1" x14ac:dyDescent="0.2">
      <c r="A503" s="454" t="s">
        <v>455</v>
      </c>
      <c r="B503" s="459"/>
      <c r="C503" s="462"/>
      <c r="D503" s="462"/>
    </row>
    <row r="504" spans="1:7" s="454" customFormat="1" x14ac:dyDescent="0.2">
      <c r="A504" s="454" t="s">
        <v>456</v>
      </c>
      <c r="B504" s="459"/>
      <c r="C504" s="462"/>
      <c r="D504" s="462"/>
    </row>
    <row r="505" spans="1:7" s="454" customFormat="1" x14ac:dyDescent="0.2">
      <c r="A505" s="454" t="s">
        <v>457</v>
      </c>
      <c r="B505" s="459"/>
      <c r="C505" s="462"/>
      <c r="D505" s="462"/>
    </row>
    <row r="506" spans="1:7" s="454" customFormat="1" x14ac:dyDescent="0.2">
      <c r="A506" s="454" t="s">
        <v>458</v>
      </c>
      <c r="B506" s="459"/>
      <c r="C506" s="462"/>
      <c r="D506" s="462"/>
    </row>
    <row r="507" spans="1:7" s="454" customFormat="1" x14ac:dyDescent="0.2">
      <c r="A507" s="454" t="s">
        <v>459</v>
      </c>
      <c r="B507" s="459"/>
      <c r="C507" s="462"/>
      <c r="D507" s="462"/>
    </row>
    <row r="508" spans="1:7" s="454" customFormat="1" x14ac:dyDescent="0.2">
      <c r="A508" s="454" t="s">
        <v>460</v>
      </c>
      <c r="B508" s="459"/>
      <c r="C508" s="462"/>
      <c r="D508" s="462"/>
    </row>
    <row r="509" spans="1:7" s="454" customFormat="1" x14ac:dyDescent="0.2">
      <c r="A509" s="454" t="s">
        <v>461</v>
      </c>
      <c r="B509" s="459"/>
      <c r="C509" s="462"/>
      <c r="D509" s="462"/>
    </row>
    <row r="510" spans="1:7" s="454" customFormat="1" x14ac:dyDescent="0.2">
      <c r="A510" s="454" t="s">
        <v>462</v>
      </c>
      <c r="B510" s="459"/>
      <c r="C510" s="462"/>
      <c r="D510" s="462"/>
    </row>
    <row r="511" spans="1:7" s="454" customFormat="1" x14ac:dyDescent="0.2">
      <c r="A511" s="454" t="s">
        <v>463</v>
      </c>
      <c r="B511" s="459"/>
      <c r="C511" s="462"/>
      <c r="D511" s="462"/>
    </row>
    <row r="512" spans="1:7" s="454" customFormat="1" x14ac:dyDescent="0.2">
      <c r="A512" s="454" t="s">
        <v>464</v>
      </c>
      <c r="B512" s="459"/>
      <c r="C512" s="462"/>
      <c r="D512" s="462"/>
    </row>
    <row r="513" spans="1:4" s="454" customFormat="1" x14ac:dyDescent="0.2">
      <c r="A513" s="454" t="s">
        <v>465</v>
      </c>
      <c r="B513" s="459"/>
      <c r="C513" s="462"/>
      <c r="D513" s="462"/>
    </row>
    <row r="514" spans="1:4" s="454" customFormat="1" x14ac:dyDescent="0.2">
      <c r="A514" s="454" t="s">
        <v>466</v>
      </c>
      <c r="B514" s="459"/>
      <c r="C514" s="462"/>
      <c r="D514" s="462"/>
    </row>
    <row r="515" spans="1:4" s="454" customFormat="1" x14ac:dyDescent="0.2">
      <c r="A515" s="454" t="s">
        <v>467</v>
      </c>
      <c r="B515" s="459"/>
      <c r="C515" s="462"/>
      <c r="D515" s="462"/>
    </row>
    <row r="516" spans="1:4" s="454" customFormat="1" x14ac:dyDescent="0.2">
      <c r="A516" s="454" t="s">
        <v>468</v>
      </c>
      <c r="B516" s="459"/>
      <c r="C516" s="462"/>
      <c r="D516" s="462"/>
    </row>
    <row r="517" spans="1:4" s="454" customFormat="1" x14ac:dyDescent="0.2">
      <c r="A517" s="454" t="s">
        <v>469</v>
      </c>
      <c r="B517" s="459"/>
      <c r="C517" s="462"/>
      <c r="D517" s="462"/>
    </row>
    <row r="518" spans="1:4" s="454" customFormat="1" x14ac:dyDescent="0.2">
      <c r="A518" s="454" t="s">
        <v>470</v>
      </c>
      <c r="B518" s="459"/>
      <c r="C518" s="462"/>
      <c r="D518" s="462"/>
    </row>
    <row r="519" spans="1:4" s="454" customFormat="1" x14ac:dyDescent="0.2">
      <c r="A519" s="454" t="s">
        <v>471</v>
      </c>
      <c r="B519" s="459"/>
      <c r="C519" s="462"/>
      <c r="D519" s="462"/>
    </row>
    <row r="520" spans="1:4" s="454" customFormat="1" x14ac:dyDescent="0.2">
      <c r="A520" s="454" t="s">
        <v>472</v>
      </c>
      <c r="B520" s="459"/>
      <c r="C520" s="462"/>
      <c r="D520" s="462"/>
    </row>
    <row r="521" spans="1:4" s="454" customFormat="1" x14ac:dyDescent="0.2">
      <c r="A521" s="454" t="s">
        <v>473</v>
      </c>
      <c r="B521" s="459"/>
      <c r="C521" s="462"/>
      <c r="D521" s="462"/>
    </row>
    <row r="522" spans="1:4" s="454" customFormat="1" x14ac:dyDescent="0.2">
      <c r="A522" s="454" t="s">
        <v>474</v>
      </c>
      <c r="B522" s="459"/>
      <c r="C522" s="462"/>
      <c r="D522" s="462"/>
    </row>
    <row r="523" spans="1:4" s="454" customFormat="1" x14ac:dyDescent="0.2">
      <c r="A523" s="454" t="s">
        <v>475</v>
      </c>
      <c r="B523" s="459"/>
      <c r="C523" s="462"/>
      <c r="D523" s="462"/>
    </row>
    <row r="524" spans="1:4" s="454" customFormat="1" x14ac:dyDescent="0.2">
      <c r="A524" s="454" t="s">
        <v>476</v>
      </c>
      <c r="B524" s="459"/>
      <c r="C524" s="462"/>
      <c r="D524" s="462"/>
    </row>
    <row r="525" spans="1:4" s="454" customFormat="1" x14ac:dyDescent="0.2">
      <c r="A525" s="454" t="s">
        <v>477</v>
      </c>
      <c r="B525" s="459"/>
      <c r="C525" s="462"/>
      <c r="D525" s="462"/>
    </row>
    <row r="526" spans="1:4" s="454" customFormat="1" x14ac:dyDescent="0.2">
      <c r="A526" s="454" t="s">
        <v>478</v>
      </c>
      <c r="B526" s="459"/>
      <c r="C526" s="462"/>
      <c r="D526" s="462"/>
    </row>
    <row r="527" spans="1:4" s="454" customFormat="1" x14ac:dyDescent="0.2">
      <c r="A527" s="454" t="s">
        <v>479</v>
      </c>
      <c r="B527" s="459"/>
      <c r="C527" s="462"/>
      <c r="D527" s="462"/>
    </row>
    <row r="528" spans="1:4" s="454" customFormat="1" x14ac:dyDescent="0.2">
      <c r="A528" s="454" t="s">
        <v>480</v>
      </c>
      <c r="B528" s="459"/>
      <c r="C528" s="462"/>
      <c r="D528" s="462"/>
    </row>
    <row r="529" spans="1:4" s="454" customFormat="1" x14ac:dyDescent="0.2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abSelected="1" topLeftCell="A30" zoomScaleNormal="100" workbookViewId="0">
      <selection activeCell="C43" sqref="C43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4" t="s">
        <v>235</v>
      </c>
      <c r="B1" s="594"/>
      <c r="C1" s="594"/>
      <c r="D1" s="594"/>
    </row>
    <row r="2" spans="1:13" s="122" customFormat="1" ht="30" customHeight="1" x14ac:dyDescent="0.25">
      <c r="A2" s="595" t="s">
        <v>236</v>
      </c>
      <c r="B2" s="595"/>
      <c r="C2" s="595"/>
      <c r="D2" s="595"/>
    </row>
    <row r="3" spans="1:13" s="122" customFormat="1" ht="63" customHeight="1" x14ac:dyDescent="0.25">
      <c r="A3" s="600" t="s">
        <v>531</v>
      </c>
      <c r="B3" s="600"/>
      <c r="C3" s="600"/>
      <c r="D3" s="600"/>
      <c r="G3" s="144"/>
    </row>
    <row r="4" spans="1:13" s="122" customFormat="1" ht="20.100000000000001" customHeight="1" x14ac:dyDescent="0.25">
      <c r="A4" s="145" t="s">
        <v>238</v>
      </c>
      <c r="B4" s="596" t="s">
        <v>239</v>
      </c>
      <c r="C4" s="597"/>
      <c r="D4" s="598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21</v>
      </c>
      <c r="C6" s="343">
        <v>14</v>
      </c>
      <c r="D6" s="294">
        <f t="shared" ref="D6:D29" si="0">B6+C6</f>
        <v>35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13</v>
      </c>
      <c r="C7" s="343">
        <v>21</v>
      </c>
      <c r="D7" s="295">
        <f t="shared" si="0"/>
        <v>34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4</v>
      </c>
      <c r="C8" s="343">
        <v>8</v>
      </c>
      <c r="D8" s="295">
        <f t="shared" si="0"/>
        <v>12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>
        <v>8</v>
      </c>
      <c r="C9" s="343">
        <v>23</v>
      </c>
      <c r="D9" s="295">
        <f t="shared" si="0"/>
        <v>31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4</v>
      </c>
      <c r="C10" s="343">
        <v>14</v>
      </c>
      <c r="D10" s="295">
        <f t="shared" si="0"/>
        <v>18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>
        <v>1</v>
      </c>
      <c r="C11" s="343">
        <v>2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>
        <v>1</v>
      </c>
      <c r="C12" s="343">
        <v>2</v>
      </c>
      <c r="D12" s="295">
        <f t="shared" si="0"/>
        <v>3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>
        <v>1</v>
      </c>
      <c r="C13" s="343">
        <v>4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>
        <v>1</v>
      </c>
      <c r="C14" s="343">
        <v>0</v>
      </c>
      <c r="D14" s="295">
        <f t="shared" si="0"/>
        <v>1</v>
      </c>
      <c r="I14" s="148"/>
      <c r="J14" s="148"/>
    </row>
    <row r="15" spans="1:13" s="126" customFormat="1" ht="15" customHeight="1" x14ac:dyDescent="0.25">
      <c r="A15" s="232" t="s">
        <v>252</v>
      </c>
      <c r="B15" s="343">
        <v>4</v>
      </c>
      <c r="C15" s="343">
        <v>3</v>
      </c>
      <c r="D15" s="295">
        <f t="shared" si="0"/>
        <v>7</v>
      </c>
      <c r="G15" s="147"/>
      <c r="I15" s="148"/>
    </row>
    <row r="16" spans="1:13" s="126" customFormat="1" ht="15" customHeight="1" x14ac:dyDescent="0.25">
      <c r="A16" s="232" t="s">
        <v>253</v>
      </c>
      <c r="B16" s="343">
        <v>21</v>
      </c>
      <c r="C16" s="343">
        <v>33</v>
      </c>
      <c r="D16" s="295">
        <f t="shared" si="0"/>
        <v>54</v>
      </c>
      <c r="G16" s="147"/>
    </row>
    <row r="17" spans="1:7" s="126" customFormat="1" ht="15" customHeight="1" x14ac:dyDescent="0.25">
      <c r="A17" s="232" t="s">
        <v>254</v>
      </c>
      <c r="B17" s="343">
        <v>0</v>
      </c>
      <c r="C17" s="343">
        <v>0</v>
      </c>
      <c r="D17" s="295">
        <f t="shared" si="0"/>
        <v>0</v>
      </c>
      <c r="G17" s="147"/>
    </row>
    <row r="18" spans="1:7" s="126" customFormat="1" ht="15" customHeight="1" x14ac:dyDescent="0.25">
      <c r="A18" s="232" t="s">
        <v>255</v>
      </c>
      <c r="B18" s="343">
        <v>3</v>
      </c>
      <c r="C18" s="343">
        <v>4</v>
      </c>
      <c r="D18" s="295">
        <f t="shared" si="0"/>
        <v>7</v>
      </c>
      <c r="G18" s="147"/>
    </row>
    <row r="19" spans="1:7" s="126" customFormat="1" ht="15" customHeight="1" x14ac:dyDescent="0.25">
      <c r="A19" s="232" t="s">
        <v>256</v>
      </c>
      <c r="B19" s="343">
        <v>2</v>
      </c>
      <c r="C19" s="343">
        <v>2</v>
      </c>
      <c r="D19" s="295">
        <f t="shared" si="0"/>
        <v>4</v>
      </c>
      <c r="G19" s="147"/>
    </row>
    <row r="20" spans="1:7" s="126" customFormat="1" ht="15" customHeight="1" x14ac:dyDescent="0.25">
      <c r="A20" s="232" t="s">
        <v>257</v>
      </c>
      <c r="B20" s="343">
        <v>4</v>
      </c>
      <c r="C20" s="343">
        <v>5</v>
      </c>
      <c r="D20" s="295">
        <f t="shared" si="0"/>
        <v>9</v>
      </c>
      <c r="G20" s="147"/>
    </row>
    <row r="21" spans="1:7" s="126" customFormat="1" ht="15" customHeight="1" x14ac:dyDescent="0.25">
      <c r="A21" s="232" t="s">
        <v>258</v>
      </c>
      <c r="B21" s="343">
        <v>2</v>
      </c>
      <c r="C21" s="343">
        <v>0</v>
      </c>
      <c r="D21" s="295">
        <f t="shared" si="0"/>
        <v>2</v>
      </c>
      <c r="G21" s="147"/>
    </row>
    <row r="22" spans="1:7" s="126" customFormat="1" ht="15" customHeight="1" x14ac:dyDescent="0.25">
      <c r="A22" s="232" t="s">
        <v>259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>
        <v>0</v>
      </c>
      <c r="C23" s="343">
        <v>0</v>
      </c>
      <c r="D23" s="295">
        <f t="shared" si="0"/>
        <v>0</v>
      </c>
    </row>
    <row r="24" spans="1:7" s="126" customFormat="1" ht="15" customHeight="1" x14ac:dyDescent="0.25">
      <c r="A24" s="232" t="s">
        <v>261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5">
      <c r="A28" s="233" t="s">
        <v>265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5">
      <c r="A29" s="78" t="s">
        <v>76</v>
      </c>
      <c r="B29" s="297">
        <f>SUM(B6:B28)</f>
        <v>90</v>
      </c>
      <c r="C29" s="297">
        <f>SUM(C6:C28)</f>
        <v>135</v>
      </c>
      <c r="D29" s="297">
        <f t="shared" si="0"/>
        <v>225</v>
      </c>
    </row>
    <row r="30" spans="1:7" s="126" customFormat="1" ht="9" customHeight="1" x14ac:dyDescent="0.25">
      <c r="A30" s="150"/>
      <c r="B30" s="151">
        <f>'Quadro 1'!X48</f>
        <v>90</v>
      </c>
      <c r="C30" s="151">
        <f>'Quadro 1'!Y48</f>
        <v>135</v>
      </c>
      <c r="D30" s="151">
        <f>'Quadro 1'!Z48</f>
        <v>225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9" t="s">
        <v>446</v>
      </c>
      <c r="B38" s="599"/>
      <c r="C38" s="599"/>
      <c r="D38" s="599"/>
    </row>
    <row r="39" spans="1:12" s="126" customFormat="1" ht="19.5" customHeight="1" x14ac:dyDescent="0.25">
      <c r="A39" s="591" t="s">
        <v>237</v>
      </c>
      <c r="B39" s="591"/>
      <c r="C39" s="591"/>
      <c r="D39" s="591"/>
    </row>
    <row r="40" spans="1:12" s="126" customFormat="1" ht="15" customHeight="1" thickBot="1" x14ac:dyDescent="0.3">
      <c r="A40" s="155"/>
      <c r="B40" s="592" t="s">
        <v>266</v>
      </c>
      <c r="C40" s="593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>
        <v>705</v>
      </c>
      <c r="C42" s="209">
        <v>705</v>
      </c>
      <c r="G42" s="147"/>
    </row>
    <row r="43" spans="1:12" s="126" customFormat="1" ht="15" customHeight="1" thickBot="1" x14ac:dyDescent="0.3">
      <c r="A43" s="161" t="s">
        <v>269</v>
      </c>
      <c r="B43" s="210">
        <v>4389.78</v>
      </c>
      <c r="C43" s="211">
        <v>4141.3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52" zoomScaleNormal="100" workbookViewId="0">
      <selection activeCell="B59" sqref="B5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601" t="s">
        <v>447</v>
      </c>
      <c r="B1" s="601"/>
    </row>
    <row r="2" spans="1:2" ht="15" customHeight="1" x14ac:dyDescent="0.35">
      <c r="A2" s="602" t="s">
        <v>271</v>
      </c>
      <c r="B2" s="603" t="s">
        <v>272</v>
      </c>
    </row>
    <row r="3" spans="1:2" ht="15" customHeight="1" x14ac:dyDescent="0.35">
      <c r="A3" s="602"/>
      <c r="B3" s="604"/>
    </row>
    <row r="4" spans="1:2" ht="15" customHeight="1" x14ac:dyDescent="0.35">
      <c r="A4" s="240" t="s">
        <v>273</v>
      </c>
      <c r="B4" s="337">
        <v>5421288.4900000002</v>
      </c>
    </row>
    <row r="5" spans="1:2" ht="15" customHeight="1" x14ac:dyDescent="0.35">
      <c r="A5" s="401" t="s">
        <v>274</v>
      </c>
      <c r="B5" s="402">
        <f>B34</f>
        <v>26592.36</v>
      </c>
    </row>
    <row r="6" spans="1:2" ht="15" customHeight="1" x14ac:dyDescent="0.35">
      <c r="A6" s="166" t="s">
        <v>275</v>
      </c>
      <c r="B6" s="338"/>
    </row>
    <row r="7" spans="1:2" ht="15" customHeight="1" x14ac:dyDescent="0.35">
      <c r="A7" s="403" t="s">
        <v>276</v>
      </c>
      <c r="B7" s="404">
        <f>B54</f>
        <v>152876.24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>
        <v>1337669.92</v>
      </c>
    </row>
    <row r="10" spans="1:2" ht="15" customHeight="1" x14ac:dyDescent="0.35">
      <c r="A10" s="78" t="s">
        <v>76</v>
      </c>
      <c r="B10" s="298">
        <f>SUM(B4:B9)</f>
        <v>6938427.0100000007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5">
      <c r="A15" s="605" t="s">
        <v>514</v>
      </c>
      <c r="B15" s="605"/>
    </row>
    <row r="16" spans="1:2" s="165" customFormat="1" ht="30" customHeight="1" x14ac:dyDescent="0.25">
      <c r="A16" s="601" t="s">
        <v>17</v>
      </c>
      <c r="B16" s="601"/>
    </row>
    <row r="17" spans="1:2" ht="15" customHeight="1" x14ac:dyDescent="0.35">
      <c r="A17" s="602" t="s">
        <v>274</v>
      </c>
      <c r="B17" s="603" t="s">
        <v>272</v>
      </c>
    </row>
    <row r="18" spans="1:2" ht="15" customHeight="1" x14ac:dyDescent="0.35">
      <c r="A18" s="602"/>
      <c r="B18" s="604"/>
    </row>
    <row r="19" spans="1:2" ht="15" customHeight="1" x14ac:dyDescent="0.35">
      <c r="A19" s="240" t="s">
        <v>490</v>
      </c>
      <c r="B19" s="340"/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/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/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1764.24</v>
      </c>
    </row>
    <row r="31" spans="1:2" ht="15" customHeight="1" x14ac:dyDescent="0.35">
      <c r="A31" s="166" t="s">
        <v>288</v>
      </c>
      <c r="B31" s="341">
        <v>2365.56</v>
      </c>
    </row>
    <row r="32" spans="1:2" ht="15" customHeight="1" x14ac:dyDescent="0.35">
      <c r="A32" s="166" t="s">
        <v>289</v>
      </c>
      <c r="B32" s="341"/>
    </row>
    <row r="33" spans="1:2" ht="15" customHeight="1" x14ac:dyDescent="0.35">
      <c r="A33" s="241" t="s">
        <v>518</v>
      </c>
      <c r="B33" s="342">
        <v>22462.560000000001</v>
      </c>
    </row>
    <row r="34" spans="1:2" ht="15" customHeight="1" x14ac:dyDescent="0.35">
      <c r="A34" s="78" t="s">
        <v>76</v>
      </c>
      <c r="B34" s="302">
        <f>SUM(B19:B33)</f>
        <v>26592.36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">
      <c r="A37" s="170" t="s">
        <v>550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547</v>
      </c>
    </row>
    <row r="40" spans="1:2" s="165" customFormat="1" ht="30" customHeight="1" x14ac:dyDescent="0.25">
      <c r="A40" s="601" t="s">
        <v>18</v>
      </c>
      <c r="B40" s="601"/>
    </row>
    <row r="41" spans="1:2" x14ac:dyDescent="0.35">
      <c r="A41" s="602" t="s">
        <v>290</v>
      </c>
      <c r="B41" s="603" t="s">
        <v>272</v>
      </c>
    </row>
    <row r="42" spans="1:2" x14ac:dyDescent="0.35">
      <c r="A42" s="602"/>
      <c r="B42" s="604"/>
    </row>
    <row r="43" spans="1:2" ht="15" customHeight="1" x14ac:dyDescent="0.35">
      <c r="A43" s="240" t="s">
        <v>291</v>
      </c>
      <c r="B43" s="299">
        <v>670.45</v>
      </c>
    </row>
    <row r="44" spans="1:2" ht="15" customHeight="1" x14ac:dyDescent="0.35">
      <c r="A44" s="166" t="s">
        <v>292</v>
      </c>
      <c r="B44" s="300">
        <v>1075.2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>
        <v>1324.92</v>
      </c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>
        <v>2148.7600000000002</v>
      </c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144910.59</v>
      </c>
    </row>
    <row r="53" spans="1:2" ht="15" customHeight="1" x14ac:dyDescent="0.35">
      <c r="A53" s="241" t="s">
        <v>521</v>
      </c>
      <c r="B53" s="301">
        <v>2746.32</v>
      </c>
    </row>
    <row r="54" spans="1:2" ht="15" customHeight="1" x14ac:dyDescent="0.35">
      <c r="A54" s="78" t="s">
        <v>76</v>
      </c>
      <c r="B54" s="302">
        <f>SUM(B43:B53)</f>
        <v>152876.24</v>
      </c>
    </row>
    <row r="55" spans="1:2" ht="24.9" customHeight="1" x14ac:dyDescent="0.35"/>
    <row r="56" spans="1:2" s="165" customFormat="1" ht="30" customHeight="1" x14ac:dyDescent="0.25">
      <c r="A56" s="601" t="s">
        <v>19</v>
      </c>
      <c r="B56" s="601"/>
    </row>
    <row r="57" spans="1:2" x14ac:dyDescent="0.35">
      <c r="A57" s="602" t="s">
        <v>301</v>
      </c>
      <c r="B57" s="603" t="s">
        <v>272</v>
      </c>
    </row>
    <row r="58" spans="1:2" x14ac:dyDescent="0.35">
      <c r="A58" s="602"/>
      <c r="B58" s="604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D4" activePane="bottomRight" state="frozen"/>
      <selection activeCell="C9" sqref="C9:D9"/>
      <selection pane="topRight" activeCell="C9" sqref="C9:D9"/>
      <selection pane="bottomLeft" activeCell="C9" sqref="C9:D9"/>
      <selection pane="bottomRight" activeCell="D5" sqref="D5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8" t="s">
        <v>448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5" customHeight="1" x14ac:dyDescent="0.25">
      <c r="A2" s="609" t="s">
        <v>309</v>
      </c>
      <c r="B2" s="609"/>
      <c r="C2" s="609" t="s">
        <v>310</v>
      </c>
      <c r="D2" s="609"/>
      <c r="E2" s="609"/>
      <c r="F2" s="609"/>
      <c r="G2" s="609"/>
      <c r="H2" s="609"/>
      <c r="I2" s="610" t="s">
        <v>311</v>
      </c>
      <c r="J2" s="610"/>
      <c r="K2" s="610"/>
      <c r="L2" s="610"/>
      <c r="M2" s="610"/>
      <c r="N2" s="610"/>
    </row>
    <row r="3" spans="1:14" ht="42" customHeight="1" x14ac:dyDescent="0.25">
      <c r="A3" s="609"/>
      <c r="B3" s="609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" customHeight="1" x14ac:dyDescent="0.25">
      <c r="A4" s="611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6"/>
      <c r="B5" s="246" t="s">
        <v>42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6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6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6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6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6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7"/>
      <c r="B11" s="247" t="s">
        <v>42</v>
      </c>
      <c r="C11" s="254">
        <f t="shared" si="0"/>
        <v>22</v>
      </c>
      <c r="D11" s="335"/>
      <c r="E11" s="336"/>
      <c r="F11" s="336">
        <v>22</v>
      </c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148</v>
      </c>
    </row>
    <row r="14" spans="1:14" ht="16.95" customHeight="1" x14ac:dyDescent="0.25">
      <c r="A14" s="174" t="s">
        <v>522</v>
      </c>
    </row>
    <row r="15" spans="1:14" ht="16.2" customHeight="1" x14ac:dyDescent="0.25">
      <c r="A15" s="174" t="s">
        <v>321</v>
      </c>
    </row>
    <row r="16" spans="1:14" x14ac:dyDescent="0.25">
      <c r="A16" s="174" t="s">
        <v>322</v>
      </c>
    </row>
    <row r="21" spans="6:6" x14ac:dyDescent="0.25">
      <c r="F21" s="175"/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13" t="s">
        <v>21</v>
      </c>
      <c r="B1" s="613"/>
      <c r="C1" s="613"/>
      <c r="D1" s="176"/>
      <c r="E1" s="176"/>
      <c r="F1" s="176"/>
      <c r="G1" s="176"/>
    </row>
    <row r="2" spans="1:7" ht="30" customHeight="1" x14ac:dyDescent="0.25">
      <c r="A2" s="614" t="s">
        <v>323</v>
      </c>
      <c r="B2" s="614"/>
      <c r="C2" s="178" t="s">
        <v>324</v>
      </c>
    </row>
    <row r="3" spans="1:7" ht="24.9" customHeight="1" x14ac:dyDescent="0.25">
      <c r="A3" s="615" t="s">
        <v>325</v>
      </c>
      <c r="B3" s="615"/>
      <c r="C3" s="250">
        <f>SUM(C4:C6)</f>
        <v>0</v>
      </c>
    </row>
    <row r="4" spans="1:7" ht="20.100000000000001" customHeight="1" x14ac:dyDescent="0.25">
      <c r="A4" s="248"/>
      <c r="B4" s="249" t="s">
        <v>326</v>
      </c>
      <c r="C4" s="314"/>
    </row>
    <row r="5" spans="1:7" ht="20.100000000000001" customHeight="1" x14ac:dyDescent="0.25">
      <c r="A5" s="248"/>
      <c r="B5" s="249" t="s">
        <v>327</v>
      </c>
      <c r="C5" s="314"/>
    </row>
    <row r="6" spans="1:7" ht="20.100000000000001" customHeight="1" x14ac:dyDescent="0.25">
      <c r="A6" s="248"/>
      <c r="B6" s="249" t="s">
        <v>328</v>
      </c>
      <c r="C6" s="314"/>
    </row>
    <row r="7" spans="1:7" ht="24.9" customHeight="1" x14ac:dyDescent="0.25">
      <c r="A7" s="616" t="s">
        <v>329</v>
      </c>
      <c r="B7" s="616"/>
      <c r="C7" s="314"/>
    </row>
    <row r="8" spans="1:7" ht="24.9" customHeight="1" x14ac:dyDescent="0.25">
      <c r="A8" s="612" t="s">
        <v>330</v>
      </c>
      <c r="B8" s="612"/>
      <c r="C8" s="313"/>
    </row>
    <row r="9" spans="1:7" ht="24.9" customHeight="1" x14ac:dyDescent="0.25">
      <c r="A9" s="542" t="s">
        <v>76</v>
      </c>
      <c r="B9" s="542"/>
      <c r="C9" s="281">
        <f>SUM(C4:C8)</f>
        <v>0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C9" sqref="C9:D9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8" t="s">
        <v>449</v>
      </c>
      <c r="B1" s="608"/>
      <c r="C1" s="608"/>
      <c r="D1" s="608"/>
      <c r="E1" s="179"/>
      <c r="F1" s="179"/>
      <c r="G1" s="179"/>
      <c r="H1" s="179"/>
    </row>
    <row r="2" spans="1:8" ht="23.25" customHeight="1" x14ac:dyDescent="0.25">
      <c r="A2" s="617" t="s">
        <v>331</v>
      </c>
      <c r="B2" s="617"/>
      <c r="C2" s="617" t="s">
        <v>324</v>
      </c>
      <c r="D2" s="618" t="s">
        <v>332</v>
      </c>
    </row>
    <row r="3" spans="1:8" ht="24" customHeight="1" x14ac:dyDescent="0.25">
      <c r="A3" s="258" t="s">
        <v>333</v>
      </c>
      <c r="B3" s="258" t="s">
        <v>234</v>
      </c>
      <c r="C3" s="617"/>
      <c r="D3" s="619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8" sqref="D8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20" t="s">
        <v>22</v>
      </c>
      <c r="B1" s="620"/>
      <c r="C1" s="620"/>
      <c r="D1" s="620"/>
      <c r="E1" s="179"/>
      <c r="F1" s="179"/>
      <c r="G1" s="179"/>
      <c r="H1" s="179"/>
      <c r="I1" s="179"/>
      <c r="J1" s="179"/>
    </row>
    <row r="2" spans="1:10" ht="39" customHeight="1" x14ac:dyDescent="0.25">
      <c r="A2" s="621" t="s">
        <v>334</v>
      </c>
      <c r="B2" s="621"/>
      <c r="C2" s="259" t="s">
        <v>335</v>
      </c>
      <c r="D2" s="259" t="s">
        <v>272</v>
      </c>
    </row>
    <row r="3" spans="1:10" ht="24.9" customHeight="1" x14ac:dyDescent="0.25">
      <c r="A3" s="615" t="s">
        <v>336</v>
      </c>
      <c r="B3" s="615"/>
      <c r="C3" s="250">
        <f>SUM(C4:C7)</f>
        <v>115</v>
      </c>
      <c r="D3" s="260">
        <f>SUM(D4:D7)</f>
        <v>0</v>
      </c>
    </row>
    <row r="4" spans="1:10" ht="20.100000000000001" customHeight="1" x14ac:dyDescent="0.25">
      <c r="A4" s="248"/>
      <c r="B4" s="249" t="s">
        <v>337</v>
      </c>
      <c r="C4" s="314">
        <v>6</v>
      </c>
      <c r="D4" s="315"/>
    </row>
    <row r="5" spans="1:10" ht="20.100000000000001" customHeight="1" x14ac:dyDescent="0.25">
      <c r="A5" s="248"/>
      <c r="B5" s="249" t="s">
        <v>338</v>
      </c>
      <c r="C5" s="314">
        <v>109</v>
      </c>
      <c r="D5" s="315"/>
    </row>
    <row r="6" spans="1:10" ht="20.100000000000001" customHeight="1" x14ac:dyDescent="0.25">
      <c r="A6" s="248"/>
      <c r="B6" s="249" t="s">
        <v>339</v>
      </c>
      <c r="C6" s="314">
        <v>0</v>
      </c>
      <c r="D6" s="315"/>
    </row>
    <row r="7" spans="1:10" ht="20.100000000000001" customHeight="1" x14ac:dyDescent="0.25">
      <c r="A7" s="248"/>
      <c r="B7" s="249" t="s">
        <v>340</v>
      </c>
      <c r="C7" s="314">
        <v>0</v>
      </c>
      <c r="D7" s="315"/>
    </row>
    <row r="8" spans="1:10" ht="24.9" customHeight="1" x14ac:dyDescent="0.25">
      <c r="A8" s="616" t="s">
        <v>499</v>
      </c>
      <c r="B8" s="616"/>
      <c r="C8" s="316"/>
      <c r="D8" s="315">
        <v>3497.02</v>
      </c>
    </row>
    <row r="9" spans="1:10" ht="24.9" customHeight="1" x14ac:dyDescent="0.25">
      <c r="A9" s="612" t="s">
        <v>341</v>
      </c>
      <c r="B9" s="612"/>
      <c r="C9" s="313">
        <v>1</v>
      </c>
      <c r="D9" s="317"/>
    </row>
    <row r="10" spans="1:10" ht="9.9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29" t="s">
        <v>532</v>
      </c>
      <c r="B12" s="529"/>
      <c r="C12" s="529"/>
      <c r="D12" s="529"/>
      <c r="E12" s="529"/>
    </row>
    <row r="13" spans="1:10" ht="9" hidden="1" customHeight="1" x14ac:dyDescent="0.25">
      <c r="A13" s="529"/>
      <c r="B13" s="529"/>
      <c r="C13" s="529"/>
      <c r="D13" s="529"/>
      <c r="E13" s="529"/>
    </row>
    <row r="14" spans="1:10" ht="9" hidden="1" customHeight="1" x14ac:dyDescent="0.25">
      <c r="A14" s="529"/>
      <c r="B14" s="529"/>
      <c r="C14" s="529"/>
      <c r="D14" s="529"/>
      <c r="E14" s="529"/>
    </row>
    <row r="15" spans="1:10" ht="9" hidden="1" customHeight="1" x14ac:dyDescent="0.25">
      <c r="A15" s="529"/>
      <c r="B15" s="529"/>
      <c r="C15" s="529"/>
      <c r="D15" s="529"/>
      <c r="E15" s="529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22" t="s">
        <v>343</v>
      </c>
      <c r="B1" s="622"/>
      <c r="C1" s="180"/>
      <c r="D1" s="180"/>
      <c r="E1" s="180"/>
    </row>
    <row r="2" spans="1:5" ht="18" customHeight="1" x14ac:dyDescent="0.25">
      <c r="A2" s="618" t="s">
        <v>402</v>
      </c>
      <c r="B2" s="617" t="s">
        <v>335</v>
      </c>
    </row>
    <row r="3" spans="1:5" ht="17.25" customHeight="1" x14ac:dyDescent="0.25">
      <c r="A3" s="618"/>
      <c r="B3" s="617"/>
    </row>
    <row r="4" spans="1:5" ht="24.9" customHeight="1" x14ac:dyDescent="0.25">
      <c r="A4" s="240" t="s">
        <v>344</v>
      </c>
      <c r="B4" s="312"/>
    </row>
    <row r="5" spans="1:5" ht="24.9" customHeight="1" x14ac:dyDescent="0.25">
      <c r="A5" s="166" t="s">
        <v>345</v>
      </c>
      <c r="B5" s="314">
        <v>1</v>
      </c>
    </row>
    <row r="6" spans="1:5" ht="24.9" customHeight="1" x14ac:dyDescent="0.25">
      <c r="A6" s="241" t="s">
        <v>346</v>
      </c>
      <c r="B6" s="313"/>
    </row>
    <row r="7" spans="1:5" ht="15.75" customHeight="1" x14ac:dyDescent="0.25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23" t="s">
        <v>450</v>
      </c>
      <c r="B1" s="623"/>
      <c r="C1" s="181"/>
      <c r="D1" s="181"/>
      <c r="E1" s="181"/>
      <c r="F1" s="181"/>
      <c r="G1" s="181"/>
    </row>
    <row r="2" spans="1:7" ht="15.75" customHeight="1" x14ac:dyDescent="0.25">
      <c r="A2" s="625" t="s">
        <v>403</v>
      </c>
      <c r="B2" s="614" t="s">
        <v>335</v>
      </c>
    </row>
    <row r="3" spans="1:7" ht="15" customHeight="1" x14ac:dyDescent="0.25">
      <c r="A3" s="625"/>
      <c r="B3" s="614"/>
    </row>
    <row r="4" spans="1:7" ht="24.9" customHeight="1" x14ac:dyDescent="0.25">
      <c r="A4" s="240" t="s">
        <v>347</v>
      </c>
      <c r="B4" s="312"/>
    </row>
    <row r="5" spans="1:7" ht="24.9" customHeight="1" x14ac:dyDescent="0.25">
      <c r="A5" s="166" t="s">
        <v>348</v>
      </c>
      <c r="B5" s="314"/>
    </row>
    <row r="6" spans="1:7" ht="24.9" customHeight="1" x14ac:dyDescent="0.25">
      <c r="A6" s="166" t="s">
        <v>429</v>
      </c>
      <c r="B6" s="314"/>
    </row>
    <row r="7" spans="1:7" ht="24.9" customHeight="1" x14ac:dyDescent="0.25">
      <c r="A7" s="166" t="s">
        <v>430</v>
      </c>
      <c r="B7" s="314"/>
    </row>
    <row r="8" spans="1:7" ht="24.9" customHeight="1" x14ac:dyDescent="0.25">
      <c r="A8" s="241" t="s">
        <v>142</v>
      </c>
      <c r="B8" s="313"/>
    </row>
    <row r="9" spans="1:7" ht="9.9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4" t="s">
        <v>533</v>
      </c>
      <c r="B11" s="624"/>
    </row>
    <row r="12" spans="1:7" ht="12" customHeight="1" x14ac:dyDescent="0.25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22" t="s">
        <v>23</v>
      </c>
      <c r="B1" s="622"/>
    </row>
    <row r="2" spans="1:2" ht="18.75" customHeight="1" x14ac:dyDescent="0.25">
      <c r="A2" s="534" t="s">
        <v>404</v>
      </c>
      <c r="B2" s="626" t="s">
        <v>335</v>
      </c>
    </row>
    <row r="3" spans="1:2" ht="19.5" customHeight="1" x14ac:dyDescent="0.25">
      <c r="A3" s="534"/>
      <c r="B3" s="626"/>
    </row>
    <row r="4" spans="1:2" ht="24.9" customHeight="1" x14ac:dyDescent="0.25">
      <c r="A4" s="240" t="s">
        <v>349</v>
      </c>
      <c r="B4" s="312">
        <v>1</v>
      </c>
    </row>
    <row r="5" spans="1:2" ht="24.9" customHeight="1" x14ac:dyDescent="0.25">
      <c r="A5" s="241" t="s">
        <v>350</v>
      </c>
      <c r="B5" s="313">
        <v>1</v>
      </c>
    </row>
    <row r="7" spans="1:2" ht="15.75" customHeight="1" x14ac:dyDescent="0.25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7" t="s">
        <v>451</v>
      </c>
      <c r="B1" s="627"/>
    </row>
    <row r="2" spans="1:2" ht="18" customHeight="1" x14ac:dyDescent="0.25">
      <c r="A2" s="629" t="s">
        <v>405</v>
      </c>
      <c r="B2" s="628" t="s">
        <v>272</v>
      </c>
    </row>
    <row r="3" spans="1:2" ht="13.5" customHeight="1" x14ac:dyDescent="0.25">
      <c r="A3" s="630"/>
      <c r="B3" s="628"/>
    </row>
    <row r="4" spans="1:2" ht="24.9" customHeight="1" x14ac:dyDescent="0.25">
      <c r="A4" s="240" t="s">
        <v>351</v>
      </c>
      <c r="B4" s="309"/>
    </row>
    <row r="5" spans="1:2" ht="24.9" customHeight="1" x14ac:dyDescent="0.25">
      <c r="A5" s="166" t="s">
        <v>352</v>
      </c>
      <c r="B5" s="310"/>
    </row>
    <row r="6" spans="1:2" ht="24.9" customHeight="1" x14ac:dyDescent="0.25">
      <c r="A6" s="166" t="s">
        <v>353</v>
      </c>
      <c r="B6" s="310"/>
    </row>
    <row r="7" spans="1:2" ht="24.9" customHeight="1" x14ac:dyDescent="0.25">
      <c r="A7" s="241" t="s">
        <v>354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x14ac:dyDescent="0.25">
      <c r="A10" s="189" t="s">
        <v>355</v>
      </c>
    </row>
    <row r="11" spans="1:2" s="189" customFormat="1" x14ac:dyDescent="0.25">
      <c r="A11" s="189" t="s">
        <v>356</v>
      </c>
    </row>
    <row r="12" spans="1:2" s="189" customFormat="1" x14ac:dyDescent="0.25">
      <c r="A12" s="189" t="s">
        <v>357</v>
      </c>
    </row>
    <row r="13" spans="1:2" s="189" customFormat="1" x14ac:dyDescent="0.25">
      <c r="A13" s="190" t="s">
        <v>500</v>
      </c>
    </row>
    <row r="16" spans="1:2" x14ac:dyDescent="0.25">
      <c r="A16" s="190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58" zoomScaleNormal="100" workbookViewId="0">
      <selection activeCell="C3" sqref="C3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35" t="s">
        <v>445</v>
      </c>
      <c r="B1" s="635"/>
      <c r="C1" s="635"/>
      <c r="D1" s="635"/>
      <c r="E1" s="635"/>
      <c r="F1" s="635"/>
      <c r="G1" s="635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" customHeight="1" x14ac:dyDescent="0.25">
      <c r="A3" s="240" t="s">
        <v>363</v>
      </c>
      <c r="B3" s="306">
        <v>20</v>
      </c>
      <c r="C3" s="306"/>
      <c r="D3" s="306"/>
      <c r="E3" s="306"/>
      <c r="F3" s="303">
        <f>B3+C3+D3+E3</f>
        <v>20</v>
      </c>
    </row>
    <row r="4" spans="1:7" ht="24.9" customHeight="1" x14ac:dyDescent="0.25">
      <c r="A4" s="241" t="s">
        <v>364</v>
      </c>
      <c r="B4" s="308">
        <v>48</v>
      </c>
      <c r="C4" s="308"/>
      <c r="D4" s="308">
        <v>1</v>
      </c>
      <c r="E4" s="308">
        <v>3</v>
      </c>
      <c r="F4" s="304">
        <f>B4+C4+D4+E4</f>
        <v>52</v>
      </c>
    </row>
    <row r="5" spans="1:7" ht="15" customHeight="1" x14ac:dyDescent="0.25">
      <c r="A5" s="78" t="s">
        <v>365</v>
      </c>
      <c r="B5" s="281">
        <f>SUM(B3:B4)</f>
        <v>68</v>
      </c>
      <c r="C5" s="281">
        <f>SUM(C3:C4)</f>
        <v>0</v>
      </c>
      <c r="D5" s="281">
        <f>SUM(D3:D4)</f>
        <v>1</v>
      </c>
      <c r="E5" s="281">
        <f>SUM(E3:E4)</f>
        <v>3</v>
      </c>
      <c r="F5" s="281">
        <f>SUM(F3:F4)</f>
        <v>72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5" t="s">
        <v>369</v>
      </c>
      <c r="B11" s="645"/>
      <c r="C11" s="645"/>
      <c r="D11" s="645"/>
      <c r="E11" s="645"/>
      <c r="F11" s="645"/>
      <c r="G11" s="645"/>
    </row>
    <row r="12" spans="1:7" s="263" customFormat="1" ht="39.9" customHeight="1" x14ac:dyDescent="0.25">
      <c r="A12" s="646" t="s">
        <v>444</v>
      </c>
      <c r="B12" s="646"/>
      <c r="C12" s="646"/>
      <c r="D12" s="646"/>
      <c r="E12" s="646"/>
      <c r="F12" s="646"/>
      <c r="G12" s="646"/>
    </row>
    <row r="13" spans="1:7" ht="20.100000000000001" customHeight="1" x14ac:dyDescent="0.25">
      <c r="A13" s="542" t="s">
        <v>370</v>
      </c>
      <c r="B13" s="78" t="s">
        <v>371</v>
      </c>
      <c r="C13" s="78" t="s">
        <v>372</v>
      </c>
      <c r="D13" s="542" t="s">
        <v>40</v>
      </c>
      <c r="E13" s="647"/>
      <c r="F13" s="265"/>
      <c r="G13" s="148"/>
    </row>
    <row r="14" spans="1:7" ht="30" customHeight="1" x14ac:dyDescent="0.25">
      <c r="A14" s="542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408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409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410</v>
      </c>
      <c r="B19" s="307">
        <v>1</v>
      </c>
      <c r="C19" s="307">
        <v>3</v>
      </c>
      <c r="D19" s="279">
        <f t="shared" si="0"/>
        <v>4</v>
      </c>
      <c r="E19" s="307">
        <v>1</v>
      </c>
      <c r="F19" s="265"/>
      <c r="G19" s="148"/>
    </row>
    <row r="20" spans="1:7" ht="30" customHeight="1" x14ac:dyDescent="0.25">
      <c r="A20" s="374" t="s">
        <v>411</v>
      </c>
      <c r="B20" s="307">
        <v>1</v>
      </c>
      <c r="C20" s="307">
        <v>1</v>
      </c>
      <c r="D20" s="279">
        <f t="shared" si="0"/>
        <v>2</v>
      </c>
      <c r="E20" s="307">
        <v>2</v>
      </c>
      <c r="F20" s="265"/>
      <c r="G20" s="148"/>
    </row>
    <row r="21" spans="1:7" ht="30" customHeight="1" x14ac:dyDescent="0.25">
      <c r="A21" s="374" t="s">
        <v>44</v>
      </c>
      <c r="B21" s="307">
        <v>9</v>
      </c>
      <c r="C21" s="307">
        <v>26</v>
      </c>
      <c r="D21" s="279">
        <f t="shared" si="0"/>
        <v>35</v>
      </c>
      <c r="E21" s="307">
        <v>17</v>
      </c>
      <c r="F21" s="265"/>
      <c r="G21" s="148"/>
    </row>
    <row r="22" spans="1:7" ht="30" customHeight="1" x14ac:dyDescent="0.25">
      <c r="A22" s="374" t="s">
        <v>45</v>
      </c>
      <c r="B22" s="307">
        <v>3</v>
      </c>
      <c r="C22" s="307">
        <v>13</v>
      </c>
      <c r="D22" s="279">
        <f t="shared" si="0"/>
        <v>16</v>
      </c>
      <c r="E22" s="307">
        <v>5</v>
      </c>
      <c r="F22" s="265"/>
      <c r="G22" s="148"/>
    </row>
    <row r="23" spans="1:7" ht="30" customHeight="1" x14ac:dyDescent="0.25">
      <c r="A23" s="374" t="s">
        <v>46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48</v>
      </c>
      <c r="B25" s="307">
        <v>0</v>
      </c>
      <c r="C25" s="307">
        <v>1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5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56</v>
      </c>
      <c r="B33" s="307">
        <v>6</v>
      </c>
      <c r="C33" s="307">
        <v>8</v>
      </c>
      <c r="D33" s="279">
        <f t="shared" si="0"/>
        <v>14</v>
      </c>
      <c r="E33" s="307">
        <v>11</v>
      </c>
      <c r="F33" s="265"/>
      <c r="G33" s="148"/>
    </row>
    <row r="34" spans="1:7" ht="30" customHeight="1" x14ac:dyDescent="0.25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20</v>
      </c>
      <c r="C60" s="281">
        <f>SUM(C15:C59)</f>
        <v>52</v>
      </c>
      <c r="D60" s="281">
        <f>SUM(D15:D59)</f>
        <v>72</v>
      </c>
      <c r="E60" s="281">
        <f>SUM(E15:E59)</f>
        <v>37</v>
      </c>
      <c r="F60" s="195"/>
      <c r="G60" s="195"/>
    </row>
    <row r="61" spans="1:7" s="123" customFormat="1" ht="12" customHeight="1" x14ac:dyDescent="0.25">
      <c r="A61" s="79"/>
      <c r="B61" s="648" t="s">
        <v>376</v>
      </c>
      <c r="C61" s="649"/>
      <c r="D61" s="649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50" t="s">
        <v>377</v>
      </c>
      <c r="B63" s="650"/>
      <c r="C63" s="650"/>
      <c r="D63" s="650"/>
      <c r="E63" s="650"/>
      <c r="F63" s="650"/>
      <c r="G63" s="650"/>
    </row>
    <row r="64" spans="1:7" s="123" customFormat="1" ht="30" customHeight="1" x14ac:dyDescent="0.25">
      <c r="A64" s="650" t="s">
        <v>401</v>
      </c>
      <c r="B64" s="650"/>
      <c r="C64" s="650"/>
      <c r="D64" s="650"/>
      <c r="E64" s="650"/>
      <c r="F64" s="650"/>
      <c r="G64" s="650"/>
    </row>
    <row r="65" spans="1:13" s="420" customFormat="1" x14ac:dyDescent="0.3">
      <c r="A65" s="109" t="s">
        <v>534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420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44" t="s">
        <v>443</v>
      </c>
      <c r="B69" s="644"/>
      <c r="C69" s="644"/>
      <c r="D69" s="644"/>
      <c r="E69" s="644"/>
      <c r="F69" s="644"/>
      <c r="G69" s="644"/>
    </row>
    <row r="70" spans="1:13" ht="30" customHeight="1" x14ac:dyDescent="0.25">
      <c r="A70" s="78" t="s">
        <v>503</v>
      </c>
      <c r="B70" s="542" t="s">
        <v>501</v>
      </c>
      <c r="C70" s="542"/>
      <c r="D70" s="542" t="s">
        <v>502</v>
      </c>
      <c r="E70" s="641"/>
      <c r="F70" s="542" t="s">
        <v>378</v>
      </c>
      <c r="G70" s="641"/>
    </row>
    <row r="71" spans="1:13" ht="30" customHeight="1" x14ac:dyDescent="0.25">
      <c r="A71" s="374" t="s">
        <v>43</v>
      </c>
      <c r="B71" s="642"/>
      <c r="C71" s="642"/>
      <c r="D71" s="642"/>
      <c r="E71" s="642"/>
      <c r="F71" s="643">
        <f>B71+D71</f>
        <v>0</v>
      </c>
      <c r="G71" s="643"/>
    </row>
    <row r="72" spans="1:13" s="123" customFormat="1" ht="30" customHeight="1" x14ac:dyDescent="0.25">
      <c r="A72" s="374" t="s">
        <v>407</v>
      </c>
      <c r="B72" s="631"/>
      <c r="C72" s="631"/>
      <c r="D72" s="631"/>
      <c r="E72" s="631"/>
      <c r="F72" s="632">
        <f t="shared" ref="F72:F115" si="1">B72+D72</f>
        <v>0</v>
      </c>
      <c r="G72" s="632"/>
    </row>
    <row r="73" spans="1:13" s="123" customFormat="1" ht="30" customHeight="1" x14ac:dyDescent="0.25">
      <c r="A73" s="374" t="s">
        <v>408</v>
      </c>
      <c r="B73" s="631"/>
      <c r="C73" s="631"/>
      <c r="D73" s="631"/>
      <c r="E73" s="631"/>
      <c r="F73" s="632">
        <f t="shared" si="1"/>
        <v>0</v>
      </c>
      <c r="G73" s="632"/>
    </row>
    <row r="74" spans="1:13" ht="30" customHeight="1" x14ac:dyDescent="0.25">
      <c r="A74" s="374" t="s">
        <v>409</v>
      </c>
      <c r="B74" s="631"/>
      <c r="C74" s="631"/>
      <c r="D74" s="631"/>
      <c r="E74" s="631"/>
      <c r="F74" s="632">
        <f t="shared" si="1"/>
        <v>0</v>
      </c>
      <c r="G74" s="632"/>
    </row>
    <row r="75" spans="1:13" ht="30" customHeight="1" x14ac:dyDescent="0.25">
      <c r="A75" s="374" t="s">
        <v>410</v>
      </c>
      <c r="B75" s="631">
        <v>0.29166666666666669</v>
      </c>
      <c r="C75" s="631"/>
      <c r="D75" s="631">
        <v>0.15972222222222224</v>
      </c>
      <c r="E75" s="631"/>
      <c r="F75" s="632">
        <f t="shared" si="1"/>
        <v>0.45138888888888895</v>
      </c>
      <c r="G75" s="632"/>
    </row>
    <row r="76" spans="1:13" ht="30" customHeight="1" x14ac:dyDescent="0.25">
      <c r="A76" s="374" t="s">
        <v>411</v>
      </c>
      <c r="B76" s="631">
        <v>1.2430555555555556</v>
      </c>
      <c r="C76" s="631"/>
      <c r="D76" s="631">
        <v>0.25</v>
      </c>
      <c r="E76" s="631"/>
      <c r="F76" s="632">
        <f t="shared" si="1"/>
        <v>1.4930555555555556</v>
      </c>
      <c r="G76" s="632"/>
    </row>
    <row r="77" spans="1:13" ht="30" customHeight="1" x14ac:dyDescent="0.25">
      <c r="A77" s="374" t="s">
        <v>44</v>
      </c>
      <c r="B77" s="631">
        <v>4.291666666666667</v>
      </c>
      <c r="C77" s="631"/>
      <c r="D77" s="631">
        <v>14.583333333333334</v>
      </c>
      <c r="E77" s="631"/>
      <c r="F77" s="632">
        <f t="shared" si="1"/>
        <v>18.875</v>
      </c>
      <c r="G77" s="632"/>
    </row>
    <row r="78" spans="1:13" ht="30" customHeight="1" x14ac:dyDescent="0.25">
      <c r="A78" s="374" t="s">
        <v>45</v>
      </c>
      <c r="B78" s="631">
        <v>0.83333333333333337</v>
      </c>
      <c r="C78" s="631"/>
      <c r="D78" s="631">
        <v>5.375</v>
      </c>
      <c r="E78" s="631"/>
      <c r="F78" s="632">
        <f t="shared" si="1"/>
        <v>6.208333333333333</v>
      </c>
      <c r="G78" s="632"/>
    </row>
    <row r="79" spans="1:13" ht="30" customHeight="1" x14ac:dyDescent="0.25">
      <c r="A79" s="374" t="s">
        <v>46</v>
      </c>
      <c r="B79" s="631"/>
      <c r="C79" s="631"/>
      <c r="D79" s="631"/>
      <c r="E79" s="631"/>
      <c r="F79" s="632">
        <f t="shared" si="1"/>
        <v>0</v>
      </c>
      <c r="G79" s="632"/>
    </row>
    <row r="80" spans="1:13" ht="30" customHeight="1" x14ac:dyDescent="0.25">
      <c r="A80" s="374" t="s">
        <v>47</v>
      </c>
      <c r="B80" s="631"/>
      <c r="C80" s="631"/>
      <c r="D80" s="631"/>
      <c r="E80" s="631"/>
      <c r="F80" s="632">
        <f t="shared" si="1"/>
        <v>0</v>
      </c>
      <c r="G80" s="632"/>
    </row>
    <row r="81" spans="1:7" ht="30" customHeight="1" x14ac:dyDescent="0.25">
      <c r="A81" s="374" t="s">
        <v>48</v>
      </c>
      <c r="B81" s="631"/>
      <c r="C81" s="631"/>
      <c r="D81" s="631">
        <v>0.58333333333333337</v>
      </c>
      <c r="E81" s="631"/>
      <c r="F81" s="632">
        <f t="shared" si="1"/>
        <v>0.58333333333333337</v>
      </c>
      <c r="G81" s="632"/>
    </row>
    <row r="82" spans="1:7" ht="30" customHeight="1" x14ac:dyDescent="0.25">
      <c r="A82" s="374" t="s">
        <v>49</v>
      </c>
      <c r="B82" s="631"/>
      <c r="C82" s="631"/>
      <c r="D82" s="631"/>
      <c r="E82" s="631"/>
      <c r="F82" s="632">
        <f t="shared" si="1"/>
        <v>0</v>
      </c>
      <c r="G82" s="632"/>
    </row>
    <row r="83" spans="1:7" ht="30" customHeight="1" x14ac:dyDescent="0.25">
      <c r="A83" s="374" t="s">
        <v>50</v>
      </c>
      <c r="B83" s="631"/>
      <c r="C83" s="631"/>
      <c r="D83" s="631"/>
      <c r="E83" s="631"/>
      <c r="F83" s="632">
        <f t="shared" si="1"/>
        <v>0</v>
      </c>
      <c r="G83" s="632"/>
    </row>
    <row r="84" spans="1:7" ht="30" customHeight="1" x14ac:dyDescent="0.25">
      <c r="A84" s="374" t="s">
        <v>51</v>
      </c>
      <c r="B84" s="631"/>
      <c r="C84" s="631"/>
      <c r="D84" s="631"/>
      <c r="E84" s="631"/>
      <c r="F84" s="632">
        <f t="shared" si="1"/>
        <v>0</v>
      </c>
      <c r="G84" s="632"/>
    </row>
    <row r="85" spans="1:7" ht="30" customHeight="1" x14ac:dyDescent="0.25">
      <c r="A85" s="374" t="s">
        <v>52</v>
      </c>
      <c r="B85" s="631"/>
      <c r="C85" s="631"/>
      <c r="D85" s="631"/>
      <c r="E85" s="631"/>
      <c r="F85" s="632">
        <f t="shared" si="1"/>
        <v>0</v>
      </c>
      <c r="G85" s="632"/>
    </row>
    <row r="86" spans="1:7" ht="30" customHeight="1" x14ac:dyDescent="0.25">
      <c r="A86" s="374" t="s">
        <v>53</v>
      </c>
      <c r="B86" s="631"/>
      <c r="C86" s="631"/>
      <c r="D86" s="631"/>
      <c r="E86" s="631"/>
      <c r="F86" s="632">
        <f t="shared" si="1"/>
        <v>0</v>
      </c>
      <c r="G86" s="632"/>
    </row>
    <row r="87" spans="1:7" ht="30" customHeight="1" x14ac:dyDescent="0.25">
      <c r="A87" s="374" t="s">
        <v>54</v>
      </c>
      <c r="B87" s="631"/>
      <c r="C87" s="631"/>
      <c r="D87" s="631"/>
      <c r="E87" s="631"/>
      <c r="F87" s="632">
        <f t="shared" si="1"/>
        <v>0</v>
      </c>
      <c r="G87" s="632"/>
    </row>
    <row r="88" spans="1:7" ht="30" customHeight="1" x14ac:dyDescent="0.25">
      <c r="A88" s="374" t="s">
        <v>55</v>
      </c>
      <c r="B88" s="631"/>
      <c r="C88" s="631"/>
      <c r="D88" s="631"/>
      <c r="E88" s="631"/>
      <c r="F88" s="632">
        <f t="shared" si="1"/>
        <v>0</v>
      </c>
      <c r="G88" s="632"/>
    </row>
    <row r="89" spans="1:7" ht="30" customHeight="1" x14ac:dyDescent="0.25">
      <c r="A89" s="374" t="s">
        <v>56</v>
      </c>
      <c r="B89" s="631">
        <v>2.1666666666666665</v>
      </c>
      <c r="C89" s="631"/>
      <c r="D89" s="631">
        <v>40.5</v>
      </c>
      <c r="E89" s="631"/>
      <c r="F89" s="632">
        <f t="shared" si="1"/>
        <v>42.666666666666664</v>
      </c>
      <c r="G89" s="632"/>
    </row>
    <row r="90" spans="1:7" ht="30" customHeight="1" x14ac:dyDescent="0.25">
      <c r="A90" s="374" t="s">
        <v>57</v>
      </c>
      <c r="B90" s="631"/>
      <c r="C90" s="631"/>
      <c r="D90" s="631"/>
      <c r="E90" s="631"/>
      <c r="F90" s="632">
        <f t="shared" si="1"/>
        <v>0</v>
      </c>
      <c r="G90" s="632"/>
    </row>
    <row r="91" spans="1:7" ht="30" customHeight="1" x14ac:dyDescent="0.25">
      <c r="A91" s="374" t="s">
        <v>58</v>
      </c>
      <c r="B91" s="631"/>
      <c r="C91" s="631"/>
      <c r="D91" s="631"/>
      <c r="E91" s="631"/>
      <c r="F91" s="632">
        <f t="shared" si="1"/>
        <v>0</v>
      </c>
      <c r="G91" s="632"/>
    </row>
    <row r="92" spans="1:7" ht="30" customHeight="1" x14ac:dyDescent="0.25">
      <c r="A92" s="374" t="s">
        <v>59</v>
      </c>
      <c r="B92" s="631"/>
      <c r="C92" s="631"/>
      <c r="D92" s="631"/>
      <c r="E92" s="631"/>
      <c r="F92" s="632">
        <f t="shared" si="1"/>
        <v>0</v>
      </c>
      <c r="G92" s="632"/>
    </row>
    <row r="93" spans="1:7" ht="30" customHeight="1" x14ac:dyDescent="0.25">
      <c r="A93" s="374" t="s">
        <v>60</v>
      </c>
      <c r="B93" s="631"/>
      <c r="C93" s="631"/>
      <c r="D93" s="631"/>
      <c r="E93" s="631"/>
      <c r="F93" s="632">
        <f t="shared" si="1"/>
        <v>0</v>
      </c>
      <c r="G93" s="632"/>
    </row>
    <row r="94" spans="1:7" ht="30" customHeight="1" x14ac:dyDescent="0.25">
      <c r="A94" s="374" t="s">
        <v>61</v>
      </c>
      <c r="B94" s="631"/>
      <c r="C94" s="631"/>
      <c r="D94" s="631"/>
      <c r="E94" s="631"/>
      <c r="F94" s="632">
        <f t="shared" si="1"/>
        <v>0</v>
      </c>
      <c r="G94" s="632"/>
    </row>
    <row r="95" spans="1:7" ht="30" customHeight="1" x14ac:dyDescent="0.25">
      <c r="A95" s="374" t="s">
        <v>62</v>
      </c>
      <c r="B95" s="631"/>
      <c r="C95" s="631"/>
      <c r="D95" s="631"/>
      <c r="E95" s="631"/>
      <c r="F95" s="632">
        <f t="shared" si="1"/>
        <v>0</v>
      </c>
      <c r="G95" s="632"/>
    </row>
    <row r="96" spans="1:7" ht="30" customHeight="1" x14ac:dyDescent="0.25">
      <c r="A96" s="374" t="s">
        <v>63</v>
      </c>
      <c r="B96" s="631"/>
      <c r="C96" s="631"/>
      <c r="D96" s="631"/>
      <c r="E96" s="631"/>
      <c r="F96" s="632">
        <f t="shared" si="1"/>
        <v>0</v>
      </c>
      <c r="G96" s="632"/>
    </row>
    <row r="97" spans="1:7" ht="30" customHeight="1" x14ac:dyDescent="0.25">
      <c r="A97" s="374" t="s">
        <v>64</v>
      </c>
      <c r="B97" s="631"/>
      <c r="C97" s="631"/>
      <c r="D97" s="631"/>
      <c r="E97" s="631"/>
      <c r="F97" s="632">
        <f t="shared" si="1"/>
        <v>0</v>
      </c>
      <c r="G97" s="632"/>
    </row>
    <row r="98" spans="1:7" ht="30" customHeight="1" x14ac:dyDescent="0.25">
      <c r="A98" s="374" t="s">
        <v>65</v>
      </c>
      <c r="B98" s="631"/>
      <c r="C98" s="631"/>
      <c r="D98" s="631"/>
      <c r="E98" s="631"/>
      <c r="F98" s="632">
        <f t="shared" si="1"/>
        <v>0</v>
      </c>
      <c r="G98" s="632"/>
    </row>
    <row r="99" spans="1:7" ht="30" customHeight="1" x14ac:dyDescent="0.25">
      <c r="A99" s="374" t="s">
        <v>66</v>
      </c>
      <c r="B99" s="631"/>
      <c r="C99" s="631"/>
      <c r="D99" s="631"/>
      <c r="E99" s="631"/>
      <c r="F99" s="632">
        <f t="shared" si="1"/>
        <v>0</v>
      </c>
      <c r="G99" s="632"/>
    </row>
    <row r="100" spans="1:7" ht="30" customHeight="1" x14ac:dyDescent="0.25">
      <c r="A100" s="374" t="s">
        <v>67</v>
      </c>
      <c r="B100" s="631"/>
      <c r="C100" s="631"/>
      <c r="D100" s="631"/>
      <c r="E100" s="631"/>
      <c r="F100" s="632">
        <f t="shared" si="1"/>
        <v>0</v>
      </c>
      <c r="G100" s="632"/>
    </row>
    <row r="101" spans="1:7" ht="30" customHeight="1" x14ac:dyDescent="0.25">
      <c r="A101" s="374" t="s">
        <v>412</v>
      </c>
      <c r="B101" s="631"/>
      <c r="C101" s="631"/>
      <c r="D101" s="631"/>
      <c r="E101" s="631"/>
      <c r="F101" s="632">
        <f t="shared" si="1"/>
        <v>0</v>
      </c>
      <c r="G101" s="632"/>
    </row>
    <row r="102" spans="1:7" ht="30" customHeight="1" x14ac:dyDescent="0.25">
      <c r="A102" s="374" t="s">
        <v>413</v>
      </c>
      <c r="B102" s="631"/>
      <c r="C102" s="631"/>
      <c r="D102" s="631"/>
      <c r="E102" s="631"/>
      <c r="F102" s="632">
        <f t="shared" si="1"/>
        <v>0</v>
      </c>
      <c r="G102" s="632"/>
    </row>
    <row r="103" spans="1:7" ht="30" customHeight="1" x14ac:dyDescent="0.25">
      <c r="A103" s="374" t="s">
        <v>414</v>
      </c>
      <c r="B103" s="631"/>
      <c r="C103" s="631"/>
      <c r="D103" s="631"/>
      <c r="E103" s="631"/>
      <c r="F103" s="632">
        <f t="shared" si="1"/>
        <v>0</v>
      </c>
      <c r="G103" s="632"/>
    </row>
    <row r="104" spans="1:7" ht="30" customHeight="1" x14ac:dyDescent="0.25">
      <c r="A104" s="374" t="s">
        <v>68</v>
      </c>
      <c r="B104" s="631"/>
      <c r="C104" s="631"/>
      <c r="D104" s="631"/>
      <c r="E104" s="631"/>
      <c r="F104" s="632">
        <f t="shared" si="1"/>
        <v>0</v>
      </c>
      <c r="G104" s="632"/>
    </row>
    <row r="105" spans="1:7" ht="30" customHeight="1" x14ac:dyDescent="0.25">
      <c r="A105" s="374" t="s">
        <v>415</v>
      </c>
      <c r="B105" s="631"/>
      <c r="C105" s="631"/>
      <c r="D105" s="631"/>
      <c r="E105" s="631"/>
      <c r="F105" s="632">
        <f t="shared" si="1"/>
        <v>0</v>
      </c>
      <c r="G105" s="632"/>
    </row>
    <row r="106" spans="1:7" ht="30" customHeight="1" x14ac:dyDescent="0.25">
      <c r="A106" s="374" t="s">
        <v>416</v>
      </c>
      <c r="B106" s="631"/>
      <c r="C106" s="631"/>
      <c r="D106" s="631"/>
      <c r="E106" s="631"/>
      <c r="F106" s="632">
        <f t="shared" si="1"/>
        <v>0</v>
      </c>
      <c r="G106" s="632"/>
    </row>
    <row r="107" spans="1:7" ht="30" customHeight="1" x14ac:dyDescent="0.25">
      <c r="A107" s="374" t="s">
        <v>417</v>
      </c>
      <c r="B107" s="631"/>
      <c r="C107" s="631"/>
      <c r="D107" s="631"/>
      <c r="E107" s="631"/>
      <c r="F107" s="632">
        <f t="shared" si="1"/>
        <v>0</v>
      </c>
      <c r="G107" s="632"/>
    </row>
    <row r="108" spans="1:7" ht="30" customHeight="1" x14ac:dyDescent="0.25">
      <c r="A108" s="374" t="s">
        <v>69</v>
      </c>
      <c r="B108" s="631"/>
      <c r="C108" s="631"/>
      <c r="D108" s="631"/>
      <c r="E108" s="631"/>
      <c r="F108" s="632">
        <f t="shared" si="1"/>
        <v>0</v>
      </c>
      <c r="G108" s="632"/>
    </row>
    <row r="109" spans="1:7" ht="30" customHeight="1" x14ac:dyDescent="0.25">
      <c r="A109" s="374" t="s">
        <v>70</v>
      </c>
      <c r="B109" s="631"/>
      <c r="C109" s="631"/>
      <c r="D109" s="631"/>
      <c r="E109" s="631"/>
      <c r="F109" s="632">
        <f t="shared" si="1"/>
        <v>0</v>
      </c>
      <c r="G109" s="632"/>
    </row>
    <row r="110" spans="1:7" ht="30" customHeight="1" x14ac:dyDescent="0.25">
      <c r="A110" s="374" t="s">
        <v>71</v>
      </c>
      <c r="B110" s="631"/>
      <c r="C110" s="631"/>
      <c r="D110" s="631"/>
      <c r="E110" s="631"/>
      <c r="F110" s="632">
        <f t="shared" si="1"/>
        <v>0</v>
      </c>
      <c r="G110" s="632"/>
    </row>
    <row r="111" spans="1:7" ht="30" customHeight="1" x14ac:dyDescent="0.25">
      <c r="A111" s="374" t="s">
        <v>72</v>
      </c>
      <c r="B111" s="631"/>
      <c r="C111" s="631"/>
      <c r="D111" s="631"/>
      <c r="E111" s="631"/>
      <c r="F111" s="632">
        <f t="shared" si="1"/>
        <v>0</v>
      </c>
      <c r="G111" s="632"/>
    </row>
    <row r="112" spans="1:7" ht="30" customHeight="1" x14ac:dyDescent="0.25">
      <c r="A112" s="374" t="s">
        <v>73</v>
      </c>
      <c r="B112" s="631"/>
      <c r="C112" s="631"/>
      <c r="D112" s="631"/>
      <c r="E112" s="631"/>
      <c r="F112" s="632">
        <f t="shared" si="1"/>
        <v>0</v>
      </c>
      <c r="G112" s="632"/>
    </row>
    <row r="113" spans="1:13" ht="30" customHeight="1" x14ac:dyDescent="0.25">
      <c r="A113" s="374" t="s">
        <v>418</v>
      </c>
      <c r="B113" s="631"/>
      <c r="C113" s="631"/>
      <c r="D113" s="631"/>
      <c r="E113" s="631"/>
      <c r="F113" s="632">
        <f t="shared" si="1"/>
        <v>0</v>
      </c>
      <c r="G113" s="632"/>
    </row>
    <row r="114" spans="1:13" ht="30" customHeight="1" x14ac:dyDescent="0.25">
      <c r="A114" s="374" t="s">
        <v>74</v>
      </c>
      <c r="B114" s="631"/>
      <c r="C114" s="631"/>
      <c r="D114" s="631"/>
      <c r="E114" s="631"/>
      <c r="F114" s="632">
        <f t="shared" si="1"/>
        <v>0</v>
      </c>
      <c r="G114" s="632"/>
    </row>
    <row r="115" spans="1:13" ht="30" customHeight="1" x14ac:dyDescent="0.25">
      <c r="A115" s="374" t="s">
        <v>75</v>
      </c>
      <c r="B115" s="638"/>
      <c r="C115" s="638"/>
      <c r="D115" s="638"/>
      <c r="E115" s="638"/>
      <c r="F115" s="639">
        <f t="shared" si="1"/>
        <v>0</v>
      </c>
      <c r="G115" s="639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x14ac:dyDescent="0.25">
      <c r="A118" s="634" t="s">
        <v>505</v>
      </c>
      <c r="B118" s="634"/>
      <c r="C118" s="634"/>
      <c r="D118" s="634"/>
      <c r="E118" s="634"/>
      <c r="F118" s="634"/>
      <c r="G118" s="634"/>
      <c r="H118" s="634"/>
    </row>
    <row r="119" spans="1:13" s="420" customFormat="1" x14ac:dyDescent="0.3">
      <c r="A119" s="109" t="s">
        <v>534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420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5" t="s">
        <v>25</v>
      </c>
      <c r="B123" s="635"/>
      <c r="C123" s="635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36" t="s">
        <v>272</v>
      </c>
      <c r="C124" s="636"/>
    </row>
    <row r="125" spans="1:13" ht="30" customHeight="1" x14ac:dyDescent="0.25">
      <c r="A125" s="240" t="s">
        <v>380</v>
      </c>
      <c r="B125" s="637"/>
      <c r="C125" s="637"/>
    </row>
    <row r="126" spans="1:13" ht="30" customHeight="1" x14ac:dyDescent="0.25">
      <c r="A126" s="241" t="s">
        <v>381</v>
      </c>
      <c r="B126" s="640">
        <v>3371.98</v>
      </c>
      <c r="C126" s="640"/>
    </row>
    <row r="127" spans="1:13" ht="15" customHeight="1" x14ac:dyDescent="0.25">
      <c r="A127" s="68" t="s">
        <v>76</v>
      </c>
      <c r="B127" s="633">
        <f>SUM(B125:C126)</f>
        <v>3371.98</v>
      </c>
      <c r="C127" s="633"/>
    </row>
    <row r="129" spans="1:7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549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51" t="s">
        <v>27</v>
      </c>
      <c r="B1" s="651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4.9" customHeight="1" x14ac:dyDescent="0.35">
      <c r="A3" s="240" t="s">
        <v>383</v>
      </c>
      <c r="B3" s="306">
        <v>45</v>
      </c>
    </row>
    <row r="4" spans="1:4" ht="24.9" customHeight="1" x14ac:dyDescent="0.35">
      <c r="A4" s="166" t="s">
        <v>384</v>
      </c>
      <c r="B4" s="307"/>
      <c r="D4" s="204"/>
    </row>
    <row r="5" spans="1:4" ht="24.9" customHeight="1" x14ac:dyDescent="0.35">
      <c r="A5" s="241" t="s">
        <v>385</v>
      </c>
      <c r="B5" s="308"/>
    </row>
    <row r="6" spans="1:4" ht="10.5" customHeight="1" x14ac:dyDescent="0.35">
      <c r="A6" s="652"/>
      <c r="B6" s="653"/>
    </row>
    <row r="7" spans="1:4" s="201" customFormat="1" ht="30" customHeight="1" x14ac:dyDescent="0.35">
      <c r="A7" s="651" t="s">
        <v>28</v>
      </c>
      <c r="B7" s="651"/>
    </row>
    <row r="8" spans="1:4" ht="30" customHeight="1" x14ac:dyDescent="0.35">
      <c r="A8" s="268" t="s">
        <v>386</v>
      </c>
      <c r="B8" s="269" t="s">
        <v>335</v>
      </c>
    </row>
    <row r="9" spans="1:4" ht="24.9" customHeight="1" x14ac:dyDescent="0.35">
      <c r="A9" s="240" t="s">
        <v>387</v>
      </c>
      <c r="B9" s="306"/>
    </row>
    <row r="10" spans="1:4" ht="24.9" customHeight="1" x14ac:dyDescent="0.35">
      <c r="A10" s="166" t="s">
        <v>388</v>
      </c>
      <c r="B10" s="307"/>
    </row>
    <row r="11" spans="1:4" ht="24.9" customHeight="1" x14ac:dyDescent="0.35">
      <c r="A11" s="166" t="s">
        <v>389</v>
      </c>
      <c r="B11" s="307"/>
    </row>
    <row r="12" spans="1:4" ht="24.9" customHeight="1" x14ac:dyDescent="0.35">
      <c r="A12" s="166" t="s">
        <v>390</v>
      </c>
      <c r="B12" s="305">
        <f>SUM(B13:B19)</f>
        <v>0</v>
      </c>
    </row>
    <row r="13" spans="1:4" ht="20.100000000000001" customHeight="1" x14ac:dyDescent="0.35">
      <c r="A13" s="166" t="s">
        <v>391</v>
      </c>
      <c r="B13" s="307"/>
    </row>
    <row r="14" spans="1:4" ht="20.100000000000001" customHeight="1" x14ac:dyDescent="0.35">
      <c r="A14" s="166" t="s">
        <v>392</v>
      </c>
      <c r="B14" s="307"/>
    </row>
    <row r="15" spans="1:4" ht="20.100000000000001" customHeight="1" x14ac:dyDescent="0.35">
      <c r="A15" s="166" t="s">
        <v>393</v>
      </c>
      <c r="B15" s="307"/>
    </row>
    <row r="16" spans="1:4" ht="20.100000000000001" customHeight="1" x14ac:dyDescent="0.35">
      <c r="A16" s="166" t="s">
        <v>394</v>
      </c>
      <c r="B16" s="307"/>
    </row>
    <row r="17" spans="1:2" ht="20.100000000000001" customHeight="1" x14ac:dyDescent="0.35">
      <c r="A17" s="166" t="s">
        <v>395</v>
      </c>
      <c r="B17" s="307"/>
    </row>
    <row r="18" spans="1:2" ht="20.100000000000001" customHeight="1" x14ac:dyDescent="0.35">
      <c r="A18" s="166" t="s">
        <v>396</v>
      </c>
      <c r="B18" s="307"/>
    </row>
    <row r="19" spans="1:2" ht="20.100000000000001" customHeight="1" x14ac:dyDescent="0.35">
      <c r="A19" s="241" t="s">
        <v>397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Clara Eugénia Vicente Leite Filipe Morais</cp:lastModifiedBy>
  <cp:lastPrinted>2013-01-29T11:41:20Z</cp:lastPrinted>
  <dcterms:created xsi:type="dcterms:W3CDTF">2012-02-27T12:23:18Z</dcterms:created>
  <dcterms:modified xsi:type="dcterms:W3CDTF">2023-03-30T15:15:10Z</dcterms:modified>
</cp:coreProperties>
</file>