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Y:\dgrh\Concursos\Docentes\2024\ESEC\PRPD-13-2024_Prof Adjunto_Gerontologia_1p\6.Ata n.º 1\"/>
    </mc:Choice>
  </mc:AlternateContent>
  <bookViews>
    <workbookView xWindow="0" yWindow="0" windowWidth="28800" windowHeight="11870" tabRatio="758"/>
  </bookViews>
  <sheets>
    <sheet name="Candidate Identification" sheetId="1" r:id="rId1"/>
    <sheet name="Completion Rules" sheetId="7" r:id="rId2"/>
    <sheet name="Training, Degrees and Titles Co" sheetId="6" r:id="rId3"/>
    <sheet name="Technical-Scientific Component" sheetId="2" r:id="rId4"/>
    <sheet name="Pedagogical Component" sheetId="3" r:id="rId5"/>
    <sheet name="Profess. and Organiz. Component" sheetId="4" r:id="rId6"/>
    <sheet name="Total Score" sheetId="5" r:id="rId7"/>
  </sheets>
  <definedNames>
    <definedName name="_xlnm.Print_Area" localSheetId="0">'Candidate Identification'!$A$1:$J$35</definedName>
    <definedName name="_xlnm.Print_Area" localSheetId="1">'Completion Rules'!$B$1:$O$19</definedName>
    <definedName name="_xlnm.Print_Area" localSheetId="4">'Pedagogical Component'!$B$1:$P$49</definedName>
    <definedName name="_xlnm.Print_Area" localSheetId="5">'Profess. and Organiz. Component'!$A$1:$P$26</definedName>
    <definedName name="_xlnm.Print_Area" localSheetId="3">'Technical-Scientific Component'!$B$1:$P$65</definedName>
    <definedName name="_xlnm.Print_Area" localSheetId="6">'Total Score'!$B$1:$L$29</definedName>
    <definedName name="_xlnm.Print_Area" localSheetId="2">'Training, Degrees and Titles Co'!$B$1:$P$28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5" i="4" l="1"/>
  <c r="O17" i="4"/>
  <c r="K17" i="4"/>
  <c r="K13" i="4"/>
  <c r="N22" i="4"/>
  <c r="J22" i="4"/>
  <c r="J45" i="3"/>
  <c r="N45" i="3"/>
  <c r="N39" i="2"/>
  <c r="N38" i="2"/>
  <c r="N15" i="2" l="1"/>
  <c r="N16" i="2"/>
  <c r="N17" i="2"/>
  <c r="N18" i="2"/>
  <c r="N19" i="2"/>
  <c r="N17" i="6"/>
  <c r="J38" i="2"/>
  <c r="J39" i="2"/>
  <c r="J40" i="2"/>
  <c r="N23" i="6"/>
  <c r="N15" i="6"/>
  <c r="J22" i="6"/>
  <c r="N18" i="6" l="1"/>
  <c r="J18" i="4" l="1"/>
  <c r="N18" i="4"/>
  <c r="J17" i="4"/>
  <c r="N17" i="4"/>
  <c r="J21" i="4" l="1"/>
  <c r="N21" i="4"/>
  <c r="J25" i="3"/>
  <c r="N25" i="3"/>
  <c r="J41" i="2" l="1"/>
  <c r="N41" i="2"/>
  <c r="J20" i="2"/>
  <c r="J21" i="2"/>
  <c r="J22" i="2"/>
  <c r="J23" i="2"/>
  <c r="J24" i="2"/>
  <c r="J25" i="2"/>
  <c r="J26" i="2"/>
  <c r="J27" i="2"/>
  <c r="J17" i="2"/>
  <c r="J15" i="2"/>
  <c r="J23" i="6"/>
  <c r="J24" i="6"/>
  <c r="C3" i="5" l="1"/>
  <c r="C2" i="4"/>
  <c r="C3" i="3"/>
  <c r="C3" i="2"/>
  <c r="E7" i="5"/>
  <c r="E6" i="4"/>
  <c r="E7" i="3"/>
  <c r="E7" i="2"/>
  <c r="E8" i="6"/>
  <c r="J36" i="3"/>
  <c r="J37" i="3"/>
  <c r="N35" i="3" l="1"/>
  <c r="N36" i="3"/>
  <c r="N37" i="3"/>
  <c r="N38" i="3"/>
  <c r="N39" i="3"/>
  <c r="N41" i="3"/>
  <c r="N42" i="3"/>
  <c r="N43" i="3"/>
  <c r="N44" i="3"/>
  <c r="N34" i="3"/>
  <c r="N29" i="3"/>
  <c r="N30" i="3"/>
  <c r="N31" i="3"/>
  <c r="N28" i="3"/>
  <c r="N22" i="3"/>
  <c r="N23" i="3"/>
  <c r="N24" i="3"/>
  <c r="N21" i="3"/>
  <c r="N15" i="3"/>
  <c r="N16" i="3"/>
  <c r="N17" i="3"/>
  <c r="N18" i="3"/>
  <c r="N19" i="3"/>
  <c r="N14" i="3"/>
  <c r="N24" i="6"/>
  <c r="N22" i="6"/>
  <c r="N19" i="6"/>
  <c r="N21" i="6" s="1"/>
  <c r="N33" i="2"/>
  <c r="N34" i="2"/>
  <c r="N35" i="2"/>
  <c r="N36" i="2"/>
  <c r="N37" i="2"/>
  <c r="N40" i="2"/>
  <c r="N42" i="2"/>
  <c r="N32" i="2"/>
  <c r="N44" i="2"/>
  <c r="N45" i="2"/>
  <c r="N46" i="2"/>
  <c r="N47" i="2"/>
  <c r="N48" i="2"/>
  <c r="N49" i="2"/>
  <c r="N50" i="2"/>
  <c r="N51" i="2"/>
  <c r="N52" i="2"/>
  <c r="N53" i="2"/>
  <c r="N54" i="2"/>
  <c r="N55" i="2"/>
  <c r="N56" i="2"/>
  <c r="N57" i="2"/>
  <c r="N58" i="2"/>
  <c r="N59" i="2"/>
  <c r="N60" i="2"/>
  <c r="J44" i="2"/>
  <c r="J45" i="2"/>
  <c r="J46" i="2"/>
  <c r="J47" i="2"/>
  <c r="J48" i="2"/>
  <c r="J49" i="2"/>
  <c r="J50" i="2"/>
  <c r="J51" i="2"/>
  <c r="J52" i="2"/>
  <c r="J53" i="2"/>
  <c r="J54" i="2"/>
  <c r="J55" i="2"/>
  <c r="J56" i="2"/>
  <c r="J57" i="2"/>
  <c r="J58" i="2"/>
  <c r="J59" i="2"/>
  <c r="J60" i="2"/>
  <c r="J33" i="2"/>
  <c r="J34" i="2"/>
  <c r="J35" i="2"/>
  <c r="J36" i="2"/>
  <c r="J37" i="2"/>
  <c r="J42" i="2"/>
  <c r="J32" i="2"/>
  <c r="J16" i="2"/>
  <c r="J18" i="2"/>
  <c r="J19" i="2"/>
  <c r="J28" i="2"/>
  <c r="J29" i="2"/>
  <c r="J30" i="2"/>
  <c r="J14" i="2"/>
  <c r="N20" i="2"/>
  <c r="N21" i="2"/>
  <c r="N22" i="2"/>
  <c r="N23" i="2"/>
  <c r="N24" i="2"/>
  <c r="N25" i="2"/>
  <c r="N26" i="2"/>
  <c r="N27" i="2"/>
  <c r="N28" i="2"/>
  <c r="N29" i="2"/>
  <c r="N30" i="2"/>
  <c r="N14" i="2"/>
  <c r="N31" i="2" s="1"/>
  <c r="N25" i="6" l="1"/>
  <c r="N27" i="6" s="1"/>
  <c r="J43" i="2"/>
  <c r="K32" i="2" s="1"/>
  <c r="J31" i="2"/>
  <c r="O15" i="6"/>
  <c r="N46" i="3"/>
  <c r="N33" i="3"/>
  <c r="N19" i="4" l="1"/>
  <c r="N14" i="4"/>
  <c r="N15" i="4"/>
  <c r="N13" i="4"/>
  <c r="J16" i="5"/>
  <c r="J15" i="5"/>
  <c r="J14" i="5"/>
  <c r="J13" i="5"/>
  <c r="O14" i="2"/>
  <c r="O19" i="6"/>
  <c r="N23" i="4" l="1"/>
  <c r="O21" i="4" s="1"/>
  <c r="N20" i="4"/>
  <c r="N16" i="4"/>
  <c r="O13" i="4" s="1"/>
  <c r="O34" i="3"/>
  <c r="O28" i="3"/>
  <c r="N27" i="3"/>
  <c r="O21" i="3" s="1"/>
  <c r="N20" i="3"/>
  <c r="O14" i="3" s="1"/>
  <c r="N62" i="2"/>
  <c r="O44" i="2" s="1"/>
  <c r="N43" i="2"/>
  <c r="O32" i="2" s="1"/>
  <c r="O22" i="6"/>
  <c r="O64" i="2" l="1"/>
  <c r="O48" i="3"/>
  <c r="I15" i="5" s="1"/>
  <c r="K15" i="5" s="1"/>
  <c r="E25" i="5" s="1"/>
  <c r="N48" i="3"/>
  <c r="H15" i="5" s="1"/>
  <c r="E26" i="5" s="1"/>
  <c r="O27" i="6"/>
  <c r="I13" i="5" s="1"/>
  <c r="K13" i="5" s="1"/>
  <c r="I14" i="5"/>
  <c r="K14" i="5" s="1"/>
  <c r="E23" i="5" s="1"/>
  <c r="N64" i="2"/>
  <c r="H14" i="5" s="1"/>
  <c r="E24" i="5" s="1"/>
  <c r="H13" i="5"/>
  <c r="O25" i="4"/>
  <c r="I16" i="5" s="1"/>
  <c r="K16" i="5" s="1"/>
  <c r="E27" i="5" s="1"/>
  <c r="N25" i="4"/>
  <c r="H16" i="5" s="1"/>
  <c r="E28" i="5" s="1"/>
  <c r="B48" i="3"/>
  <c r="B27" i="6"/>
  <c r="B64" i="2"/>
  <c r="J39" i="3"/>
  <c r="J38" i="3"/>
  <c r="J34" i="3"/>
  <c r="J35" i="3"/>
  <c r="F14" i="5"/>
  <c r="F13" i="5"/>
  <c r="J19" i="6"/>
  <c r="J21" i="6" s="1"/>
  <c r="J17" i="6"/>
  <c r="J15" i="6"/>
  <c r="J18" i="6" l="1"/>
  <c r="K19" i="6"/>
  <c r="K18" i="5"/>
  <c r="J25" i="6"/>
  <c r="K22" i="6" s="1"/>
  <c r="J31" i="3"/>
  <c r="J30" i="3"/>
  <c r="J29" i="3"/>
  <c r="J28" i="3"/>
  <c r="K15" i="6" l="1"/>
  <c r="K27" i="6" s="1"/>
  <c r="E13" i="5" s="1"/>
  <c r="G13" i="5" s="1"/>
  <c r="J27" i="6"/>
  <c r="D13" i="5" s="1"/>
  <c r="J33" i="3"/>
  <c r="K28" i="3" s="1"/>
  <c r="J42" i="3"/>
  <c r="J14" i="3"/>
  <c r="F16" i="5"/>
  <c r="F15" i="5"/>
  <c r="J23" i="4" l="1"/>
  <c r="K21" i="4" s="1"/>
  <c r="J19" i="4"/>
  <c r="J20" i="4" s="1"/>
  <c r="J14" i="4"/>
  <c r="J15" i="4"/>
  <c r="J13" i="4"/>
  <c r="J41" i="3"/>
  <c r="J43" i="3"/>
  <c r="J44" i="3"/>
  <c r="J22" i="3"/>
  <c r="J23" i="3"/>
  <c r="J24" i="3"/>
  <c r="J15" i="3"/>
  <c r="J16" i="3"/>
  <c r="J17" i="3"/>
  <c r="J18" i="3"/>
  <c r="J19" i="3"/>
  <c r="J21" i="3"/>
  <c r="J46" i="3" l="1"/>
  <c r="K34" i="3" s="1"/>
  <c r="J20" i="3"/>
  <c r="J48" i="3" s="1"/>
  <c r="J16" i="4"/>
  <c r="J27" i="3"/>
  <c r="K21" i="3" s="1"/>
  <c r="K14" i="2"/>
  <c r="J62" i="2"/>
  <c r="K44" i="2" s="1"/>
  <c r="K64" i="2" l="1"/>
  <c r="E14" i="5" s="1"/>
  <c r="G14" i="5" s="1"/>
  <c r="D15" i="5"/>
  <c r="J64" i="2"/>
  <c r="D14" i="5" s="1"/>
  <c r="K14" i="3"/>
  <c r="K48" i="3" s="1"/>
  <c r="E15" i="5" l="1"/>
  <c r="G15" i="5" s="1"/>
  <c r="K25" i="4"/>
  <c r="J25" i="4" l="1"/>
  <c r="D16" i="5" s="1"/>
  <c r="E16" i="5"/>
  <c r="G16" i="5" s="1"/>
  <c r="G18" i="5" l="1"/>
</calcChain>
</file>

<file path=xl/sharedStrings.xml><?xml version="1.0" encoding="utf-8"?>
<sst xmlns="http://schemas.openxmlformats.org/spreadsheetml/2006/main" count="520" uniqueCount="331">
  <si>
    <t>Item</t>
  </si>
  <si>
    <t>Unidade</t>
    <phoneticPr fontId="0" type="noConversion"/>
  </si>
  <si>
    <t>Pontos</t>
  </si>
  <si>
    <t>I</t>
    <phoneticPr fontId="0" type="noConversion"/>
  </si>
  <si>
    <t>II</t>
    <phoneticPr fontId="0" type="noConversion"/>
  </si>
  <si>
    <t>III</t>
  </si>
  <si>
    <t>IV</t>
  </si>
  <si>
    <t>V</t>
  </si>
  <si>
    <t>VI</t>
  </si>
  <si>
    <t>VII</t>
  </si>
  <si>
    <t>VIII</t>
  </si>
  <si>
    <t>IX</t>
  </si>
  <si>
    <t>X</t>
  </si>
  <si>
    <t>XI</t>
  </si>
  <si>
    <t>XII</t>
  </si>
  <si>
    <t>XIII</t>
  </si>
  <si>
    <t>XIV</t>
  </si>
  <si>
    <t>H1</t>
  </si>
  <si>
    <t>H2</t>
  </si>
  <si>
    <t>H3</t>
  </si>
  <si>
    <t>H4</t>
  </si>
  <si>
    <t>Outro Tipo de Formação na área do concurso</t>
  </si>
  <si>
    <t>H5</t>
  </si>
  <si>
    <t>H6</t>
  </si>
  <si>
    <t>C1</t>
  </si>
  <si>
    <t>C2</t>
  </si>
  <si>
    <t>C3</t>
  </si>
  <si>
    <t>C4</t>
  </si>
  <si>
    <t>C5</t>
  </si>
  <si>
    <t>C6</t>
  </si>
  <si>
    <t>C7</t>
  </si>
  <si>
    <t>C8</t>
  </si>
  <si>
    <t>C9</t>
  </si>
  <si>
    <t>C10</t>
  </si>
  <si>
    <t>C11</t>
  </si>
  <si>
    <t>C18</t>
  </si>
  <si>
    <t>C19</t>
  </si>
  <si>
    <t>C20</t>
  </si>
  <si>
    <t>C21</t>
  </si>
  <si>
    <t>C22</t>
  </si>
  <si>
    <t>C23</t>
  </si>
  <si>
    <t>C24</t>
  </si>
  <si>
    <t>C25</t>
  </si>
  <si>
    <t>C26</t>
  </si>
  <si>
    <t>C27</t>
  </si>
  <si>
    <t>C28</t>
  </si>
  <si>
    <t>C29</t>
  </si>
  <si>
    <t>C30</t>
  </si>
  <si>
    <t>C31</t>
  </si>
  <si>
    <t>C32</t>
  </si>
  <si>
    <t>C33</t>
  </si>
  <si>
    <t>C34</t>
  </si>
  <si>
    <t>C35</t>
  </si>
  <si>
    <t>C36</t>
  </si>
  <si>
    <t>C37</t>
  </si>
  <si>
    <t>C38</t>
  </si>
  <si>
    <t>C39</t>
  </si>
  <si>
    <t>Reconhecimento</t>
  </si>
  <si>
    <t>h-index</t>
  </si>
  <si>
    <t>trabalho</t>
  </si>
  <si>
    <t>P1</t>
  </si>
  <si>
    <t>ECTS/ano</t>
  </si>
  <si>
    <t>P2</t>
  </si>
  <si>
    <t>P3</t>
  </si>
  <si>
    <t>UC</t>
  </si>
  <si>
    <t>P4</t>
  </si>
  <si>
    <t>P5</t>
  </si>
  <si>
    <t>P6</t>
  </si>
  <si>
    <t>P7</t>
  </si>
  <si>
    <t>P8</t>
  </si>
  <si>
    <t>P9</t>
  </si>
  <si>
    <t>P10</t>
  </si>
  <si>
    <t>P12</t>
  </si>
  <si>
    <t>P17</t>
  </si>
  <si>
    <t>P18</t>
  </si>
  <si>
    <t>P21</t>
  </si>
  <si>
    <t>P24</t>
  </si>
  <si>
    <t>Participação e Coordenação de projetos pedagógicos</t>
  </si>
  <si>
    <t>P25</t>
  </si>
  <si>
    <t>Participação em júris de provas e/ou concursos para avaliação e/ou seriação de estudantes</t>
  </si>
  <si>
    <t xml:space="preserve">Organização de eventos </t>
  </si>
  <si>
    <t>Outras</t>
  </si>
  <si>
    <t>TOTAL DA COMPONENTE PEDAGÓGICA</t>
  </si>
  <si>
    <t>O1</t>
  </si>
  <si>
    <t>O2</t>
  </si>
  <si>
    <t>O3</t>
  </si>
  <si>
    <t>O4</t>
  </si>
  <si>
    <t>O5</t>
  </si>
  <si>
    <t>O6</t>
  </si>
  <si>
    <t>O7</t>
  </si>
  <si>
    <t>O8</t>
  </si>
  <si>
    <t>1.º</t>
  </si>
  <si>
    <t>2.º</t>
  </si>
  <si>
    <t>3.º</t>
  </si>
  <si>
    <t>4.º</t>
  </si>
  <si>
    <t>5.º</t>
  </si>
  <si>
    <t>6.º</t>
  </si>
  <si>
    <t>CTESP</t>
  </si>
  <si>
    <t>C12</t>
  </si>
  <si>
    <t>C13</t>
  </si>
  <si>
    <t>C14</t>
  </si>
  <si>
    <t>C15</t>
  </si>
  <si>
    <t>C16</t>
  </si>
  <si>
    <t>C17</t>
  </si>
  <si>
    <t>P11</t>
  </si>
  <si>
    <t>P13</t>
  </si>
  <si>
    <t>P14</t>
  </si>
  <si>
    <t>P15</t>
  </si>
  <si>
    <t>P16</t>
  </si>
  <si>
    <t>P19</t>
  </si>
  <si>
    <t>P20</t>
  </si>
  <si>
    <t>P22</t>
  </si>
  <si>
    <t>P23</t>
  </si>
  <si>
    <t>C40</t>
  </si>
  <si>
    <t>P26</t>
  </si>
  <si>
    <t>EXTERNAL COMPETITION FOR ADJUNCT PROFESSOR IN THE DISCIPLINARY AREA OF GERONTOLOGY</t>
  </si>
  <si>
    <t>IDENTIFICATION</t>
  </si>
  <si>
    <t>CONDITIONS FOR ADMISSION TO THE COMPETITION/DOCTORATE (point 5.3 of the announcement)</t>
  </si>
  <si>
    <t>Candidate's full name:</t>
  </si>
  <si>
    <t>Name of the Doctoral Program:</t>
  </si>
  <si>
    <t>Specialty:</t>
  </si>
  <si>
    <t>Thesis Title:</t>
  </si>
  <si>
    <t>Doctoral Degree Awarding Institution:</t>
  </si>
  <si>
    <t>Faculty/Department/School:</t>
  </si>
  <si>
    <t>Year of Completion:</t>
  </si>
  <si>
    <t>CONDITIONS FOR ADMISSION TO THE COMPETITION/SPECIALIST TITLE (point 5.3 of the Notice)</t>
  </si>
  <si>
    <t>Designation of Specialist Title:</t>
  </si>
  <si>
    <t>Title of the presented work:</t>
  </si>
  <si>
    <t>Institutions granting the title:</t>
  </si>
  <si>
    <t>Grant year:</t>
  </si>
  <si>
    <t>Rules for filling out the grid and scoring curriculum elements</t>
  </si>
  <si>
    <r>
      <t xml:space="preserve">2. </t>
    </r>
    <r>
      <rPr>
        <sz val="11"/>
        <color theme="1"/>
        <rFont val="Calibri"/>
        <family val="2"/>
        <scheme val="minor"/>
      </rPr>
      <t>Candidates are responsible for ensuring that their curriculum elements correspond to the items on the grid. The jury does not reposition curriculum elements in items other than those identified by the candidate. When analyzing the adequacy of their curriculum elements to the items on the Grid, candidates must consider the framework of the action, not only in the relevant item but also in the "Component," "Parameter," and "Dimension" in which that item is located.</t>
    </r>
  </si>
  <si>
    <r>
      <rPr>
        <b/>
        <sz val="11"/>
        <color theme="1"/>
        <rFont val="Calibri"/>
        <family val="2"/>
        <scheme val="minor"/>
      </rPr>
      <t>1.</t>
    </r>
    <r>
      <rPr>
        <sz val="11"/>
        <color theme="1"/>
        <rFont val="Calibri"/>
        <family val="2"/>
        <scheme val="minor"/>
      </rPr>
      <t xml:space="preserve"> Candidates formalize their application by completing the Application Form. To do so, they must, in addition to the Identification elements: (i) complete, for each Component, column VII of the Grid, indicating the number of elements of their CV that fit into each of the items; (ii) identify, in column X of the grid, the attachments (or links to freely accessible online documents) that document each of the indicated elements. For example, if the candidate indicates in column VII of item H1, of the Training, Degrees, and Qualifications Component, that they have two bachelor's degrees, they should indicate in column X that Annex H1.1 corresponds to the diploma for Bachelor's degree X and Annex H1.2 corresponds to the diploma for Bachelor's degree X2. Each attachment should be submitted in a separate PDF file.</t>
    </r>
  </si>
  <si>
    <r>
      <rPr>
        <b/>
        <sz val="11"/>
        <color theme="1"/>
        <rFont val="Calibri"/>
        <family val="2"/>
        <scheme val="minor"/>
      </rPr>
      <t>3.</t>
    </r>
    <r>
      <rPr>
        <sz val="11"/>
        <color theme="1"/>
        <rFont val="Calibri"/>
        <family val="2"/>
        <scheme val="minor"/>
      </rPr>
      <t xml:space="preserve"> Unless explicitly stated otherwise, only curricular elements that relate to the scientific/disciplinary area in which the competition is open will be scored.</t>
    </r>
  </si>
  <si>
    <r>
      <rPr>
        <b/>
        <sz val="11"/>
        <color theme="1"/>
        <rFont val="Calibri"/>
        <family val="2"/>
        <scheme val="minor"/>
      </rPr>
      <t>5.</t>
    </r>
    <r>
      <rPr>
        <sz val="11"/>
        <color theme="1"/>
        <rFont val="Calibri"/>
        <family val="2"/>
        <scheme val="minor"/>
      </rPr>
      <t xml:space="preserve"> The candidate must attach to their CV the documents proving the curriculum elements indicated in the Application Form or provide in the Application Form (column X) the links to documents that are available online, on publicly and freely accessible sites.</t>
    </r>
  </si>
  <si>
    <r>
      <rPr>
        <b/>
        <sz val="11"/>
        <color theme="1"/>
        <rFont val="Calibri"/>
        <family val="2"/>
        <scheme val="minor"/>
      </rPr>
      <t>6.</t>
    </r>
    <r>
      <rPr>
        <sz val="11"/>
        <color theme="1"/>
        <rFont val="Calibri"/>
        <family val="2"/>
        <scheme val="minor"/>
      </rPr>
      <t xml:space="preserve"> Attachments and/or links must be presented with the item identification (cf. column III of the Grid), followed by the name of the document (examples: H1 - Diploma of..., H2 - Certificate of...). If there is more than one attachment for each item, add the sequential number to the attachment identification (example: H1.1 - Diploma of..., H1.2 - Diploma of..., etc.).</t>
    </r>
  </si>
  <si>
    <r>
      <rPr>
        <b/>
        <sz val="11"/>
        <color theme="1"/>
        <rFont val="Calibri"/>
        <family val="2"/>
        <scheme val="minor"/>
      </rPr>
      <t>7</t>
    </r>
    <r>
      <rPr>
        <sz val="11"/>
        <color theme="1"/>
        <rFont val="Calibri"/>
        <family val="2"/>
        <scheme val="minor"/>
      </rPr>
      <t>. The documents submitted to prove the actions indicated by the candidates must clearly and directly correspond to the elements referred to in the item in question, otherwise they will not be considered.</t>
    </r>
  </si>
  <si>
    <r>
      <rPr>
        <b/>
        <sz val="11"/>
        <color theme="1"/>
        <rFont val="Calibri"/>
        <family val="2"/>
        <scheme val="minor"/>
      </rPr>
      <t>8.</t>
    </r>
    <r>
      <rPr>
        <sz val="11"/>
        <color theme="1"/>
        <rFont val="Calibri"/>
        <family val="2"/>
        <scheme val="minor"/>
      </rPr>
      <t xml:space="preserve"> The grid records the "total score" obtained by the candidates (column VIII), as well as the "score to be considered" for each "Parameter", taking as a reference the maximum score value that is defined and indicated for each of the Parameters (column I) of the various Components of the Grid. In each component, the last line of the respective grid shows the Total Score and the Score to Be Considered obtained by the candidate for that Component.</t>
    </r>
  </si>
  <si>
    <r>
      <rPr>
        <b/>
        <sz val="11"/>
        <color theme="1"/>
        <rFont val="Calibri"/>
        <family val="2"/>
        <scheme val="minor"/>
      </rPr>
      <t>9.</t>
    </r>
    <r>
      <rPr>
        <sz val="11"/>
        <color theme="1"/>
        <rFont val="Calibri"/>
        <family val="2"/>
        <scheme val="minor"/>
      </rPr>
      <t xml:space="preserve"> The final tab of the Grid—Total Score—displays all the scores obtained from the candidate's completion of the grid. The score resulting from the jury's evaluation will also appear in this tab after the jury has analyzed the application's elements.</t>
    </r>
  </si>
  <si>
    <t>NOTES:</t>
  </si>
  <si>
    <r>
      <rPr>
        <b/>
        <sz val="11"/>
        <color theme="1"/>
        <rFont val="Calibri"/>
        <family val="2"/>
        <scheme val="minor"/>
      </rPr>
      <t xml:space="preserve">a. </t>
    </r>
    <r>
      <rPr>
        <sz val="11"/>
        <color theme="1"/>
        <rFont val="Calibri"/>
        <family val="2"/>
        <scheme val="minor"/>
      </rPr>
      <t>When filling out the grid, namely the "X" column of the Components, candidates must place the cursor in the cell where they want to insert the information and write/paste it into the fx window and not directly into the cell.</t>
    </r>
  </si>
  <si>
    <r>
      <rPr>
        <b/>
        <sz val="11"/>
        <color theme="1"/>
        <rFont val="Calibri"/>
        <family val="2"/>
        <scheme val="minor"/>
      </rPr>
      <t xml:space="preserve">b. </t>
    </r>
    <r>
      <rPr>
        <sz val="11"/>
        <color theme="1"/>
        <rFont val="Calibri"/>
        <family val="2"/>
        <scheme val="minor"/>
      </rPr>
      <t>The scores recorded in columns VIII and IX are for informational purposes only. The application's score will be the result of the jury's analysis and will be recorded in columns XII and XIII.</t>
    </r>
  </si>
  <si>
    <t>Candidate Name:</t>
  </si>
  <si>
    <t>TRAINING, DEGREES AND ACADEMIC TITLES COMPONENT (Weighting in the Final Score) =</t>
  </si>
  <si>
    <t>Parameters</t>
  </si>
  <si>
    <t>Dimension</t>
  </si>
  <si>
    <t>Elements to value</t>
  </si>
  <si>
    <t>Unit</t>
  </si>
  <si>
    <t>Points</t>
  </si>
  <si>
    <t>To be completed by the candidate (columns VII and X)</t>
  </si>
  <si>
    <t>Jury validation</t>
  </si>
  <si>
    <t>Number (or fraction) of elements to be scored</t>
  </si>
  <si>
    <t>Total Score</t>
  </si>
  <si>
    <t>Score to consider</t>
  </si>
  <si>
    <t>Identification of supporting Annex(es) and/or Link(s). NOTE: The jury will only score the curriculum elements whose supporting documents are identified in this column of the form.</t>
  </si>
  <si>
    <t>JJustification for cases in which the jury does not validate the information provided by the candidate</t>
  </si>
  <si>
    <t>v</t>
  </si>
  <si>
    <t>Maximum score to consider</t>
  </si>
  <si>
    <r>
      <t xml:space="preserve">Graus  Académicos </t>
    </r>
    <r>
      <rPr>
        <sz val="10"/>
        <rFont val="Calibri"/>
        <family val="2"/>
        <scheme val="minor"/>
      </rPr>
      <t>(excepto Academic Degrees (except doctorate, which is a prerequisite for admission)</t>
    </r>
  </si>
  <si>
    <t>Initial and Postgraduate Training</t>
  </si>
  <si>
    <t>Bachelor's degree in the scientific field of Gerontology</t>
  </si>
  <si>
    <t>Master's degree in the scientific area of Gerontology</t>
  </si>
  <si>
    <t>Academic Titles</t>
  </si>
  <si>
    <t>Post-Doctoral Titles</t>
  </si>
  <si>
    <t>Aggregation in the scientific area of Gerontology</t>
  </si>
  <si>
    <t>Postgraduate degrees completed at Higher Education Institutions</t>
  </si>
  <si>
    <t>Postgraduate courses in the scientific area of Gerontology, with 60 or more ECTS</t>
  </si>
  <si>
    <t>Postgraduate courses in the scientific area of Gerontology, with 30 or more ECTS</t>
  </si>
  <si>
    <t>Post-Doctorate in the scientific area of Gerontology</t>
  </si>
  <si>
    <t>course</t>
  </si>
  <si>
    <t>title</t>
  </si>
  <si>
    <t>TOTAL TRAINING COMPONENT, DEGREES AND ACADEMIC TITLES</t>
  </si>
  <si>
    <t>TECHNICAL-SCIENTIFIC COMPONENT (Weighting in the Final Score) =</t>
  </si>
  <si>
    <t>Technical/Scientific Production in the scientific area of the competition</t>
  </si>
  <si>
    <t>Publications</t>
  </si>
  <si>
    <t>Communications</t>
  </si>
  <si>
    <t>Scientific Coordination</t>
  </si>
  <si>
    <t>Evaluation of Scientific Research Projects</t>
  </si>
  <si>
    <t>Participation in Scientific Research Projects</t>
  </si>
  <si>
    <t>Integration into Research Centers/Units</t>
  </si>
  <si>
    <t>Projects and Scientific Coordination in the competition area</t>
  </si>
  <si>
    <t>Citations of works in the competition area</t>
  </si>
  <si>
    <t>Thesis supervision in the area of the competition</t>
  </si>
  <si>
    <t>Participation in juries for awarding degrees or titles or in juries for awarding prizes</t>
  </si>
  <si>
    <t>Participation in scientific committees of journals</t>
  </si>
  <si>
    <t>Participation in review tasks for published scientific/technical articles or texts</t>
  </si>
  <si>
    <t>Collaboration in scientific events in the scientific area in which it is inserted</t>
  </si>
  <si>
    <t>Subtotal</t>
  </si>
  <si>
    <t>TOTAL TECHNICAL-SCIENTIFIC COMPONENT</t>
  </si>
  <si>
    <t>book</t>
  </si>
  <si>
    <t>chapter</t>
  </si>
  <si>
    <t>article</t>
  </si>
  <si>
    <t>lecture/communication</t>
  </si>
  <si>
    <t>per presentation</t>
  </si>
  <si>
    <t>by poster</t>
  </si>
  <si>
    <t>center/unit</t>
  </si>
  <si>
    <t>project</t>
  </si>
  <si>
    <t>center</t>
  </si>
  <si>
    <t>citation</t>
  </si>
  <si>
    <t>thesis</t>
  </si>
  <si>
    <t>dissertation</t>
  </si>
  <si>
    <t>jury</t>
  </si>
  <si>
    <t>Journal</t>
  </si>
  <si>
    <t>event</t>
  </si>
  <si>
    <t>session</t>
  </si>
  <si>
    <r>
      <rPr>
        <b/>
        <sz val="11"/>
        <color theme="1"/>
        <rFont val="Calibri"/>
        <family val="2"/>
        <scheme val="minor"/>
      </rPr>
      <t>4.</t>
    </r>
    <r>
      <rPr>
        <sz val="11"/>
        <color theme="1"/>
        <rFont val="Calibri"/>
        <family val="2"/>
        <scheme val="minor"/>
      </rPr>
      <t xml:space="preserve"> Curricular elements are scored in only one item on the grid. Candidates must indicate each curricular element in only one item, otherwise that curricular element will not be considered in any of the assessment items.</t>
    </r>
  </si>
  <si>
    <t xml:space="preserve">Authorship, Co-authorship of a book in the field of Gerontology/Aging, indexed in Scopus/WOS, with original scientific research (except for those resulting from compilations of previously published scientific or similar articles).
</t>
  </si>
  <si>
    <t xml:space="preserve">Editor/Coordinator of a book in the area of Gerontology/aging, indexed in Scopus/WOS with original scientific research (except resulting from compilations of scientific articles or similar articles previously published).
</t>
  </si>
  <si>
    <t xml:space="preserve">Authorship, Co-authorship of a book in the area of Gerontology/Aging, with original scientific research published with ISBN (except resulting from compilations of scientific articles or similar articles previously published).
</t>
  </si>
  <si>
    <t xml:space="preserve">Editor/Coordinator of a book in the area of Gerontology/aging, with original scientific research for publication with ISBN (except resulting from compilations of scientific articles or similar articles previously published).
</t>
  </si>
  <si>
    <t>Chapter or chapters of a book in the area of Gerontology/Aging, indexed to Scopus/WOS, with original scientific research (not scored in C1).</t>
  </si>
  <si>
    <t>Chapter or chapters of a book, in the area of Gerontology/Aging, with original scientific research by the author, published with ISBN (not scored in C3).</t>
  </si>
  <si>
    <t>Article in the area of Gerontology/Aging, published in a journal reviewed by SCOPUS or WOS - Q1</t>
  </si>
  <si>
    <t>Article in the area of Gerontology/Aging, published in a journal reviewed by SCOPUS or WOS - Q2.</t>
  </si>
  <si>
    <t>Article in the area of Gerontology/Aging, published in a journal reviewed by SCOPUS or WOS - Q3 and Q4.</t>
  </si>
  <si>
    <t>1st or last author</t>
  </si>
  <si>
    <t>other author</t>
  </si>
  <si>
    <t>Article, in the area of Gerontology/Aging, published in a scientific journal scrutinized by another indexing system.</t>
  </si>
  <si>
    <t>Article, in the area of Gerontology/Aging, published in the minutes of a refereed technical-scientific meeting.</t>
  </si>
  <si>
    <t>Conference/Communication in the area of Gerontology/Aging, held by invitation, at a technical-scientific event.</t>
  </si>
  <si>
    <t>Oral presentation at a technical-scientific event in the area of Gerontology/Aging.</t>
  </si>
  <si>
    <t>Poster Presentation at a Technical-Scientific Event in the Field of Gerontology/Aging.</t>
  </si>
  <si>
    <t>Coordination of a research center/unit recognized and evaluated by the FCT.</t>
  </si>
  <si>
    <t>Principal Investigator/Coordinator of a scientific project in the area of Gerontology/Aging, validated by SCN or SCI with international institutions.</t>
  </si>
  <si>
    <t>Principal Investigator/Coordinator of a scientific project in the area of Gerontology/Aging, validated by SCN or SCI with national institutions.</t>
  </si>
  <si>
    <t>Member of the evaluation panel for internationally funded technical-scientific projects in the area of Gerontology/Aging.</t>
  </si>
  <si>
    <t>Member of the evaluation panel for funded national technical-scientific projects in the area of Gerontology/Aging.</t>
  </si>
  <si>
    <t>Member of a research project funded by international institutions, on a competitive basis, in the area of Gerontology/Aging.</t>
  </si>
  <si>
    <t>Member of a research project funded by FCT in the area of Gerontology/Aging.</t>
  </si>
  <si>
    <t>Member of a research project funded by other entities, on a competitive basis, in the area of Gerontology/Aging</t>
  </si>
  <si>
    <t>Integrated member of a Research Center recognized/evaluated by the FCT in the last 5 years, which includes the field of Aging</t>
  </si>
  <si>
    <t>Excellent</t>
  </si>
  <si>
    <t>Very good</t>
  </si>
  <si>
    <t>Good</t>
  </si>
  <si>
    <t>h-index (Scopus).</t>
  </si>
  <si>
    <t>Citation of an article in the area of Gerontology/Aging proven in SCOPUS (except self-citations).</t>
  </si>
  <si>
    <t>Supervision or Co-supervision of Doctoral theses (after completion of the doctorate), in the area of Gerontology/Aging</t>
  </si>
  <si>
    <t>Supervision or Co-Supervision of Master's dissertations (after completion of the Master's degree), in the area of Gerontology/Aging</t>
  </si>
  <si>
    <t>Recognition</t>
  </si>
  <si>
    <t>Main Arguer for Public Doctoral Examination in Gerontology/Aging</t>
  </si>
  <si>
    <t>Member of the jury for doctoral examinations in the area of Gerontology/Aging (excluding supervisors and other related positions)</t>
  </si>
  <si>
    <t>Member of the jury awarding the title of specialist in the area of Gerontology/Aging</t>
  </si>
  <si>
    <t>Public Master's Exam Examiner (excluding Supervisors) in the area of Gerontology/Aging</t>
  </si>
  <si>
    <t>Member of the Advisory Board/Scientific Board of a scientific journal in the area of Gerontology/Aging indexed to SCOPUS/WOS</t>
  </si>
  <si>
    <t>Review of scientific articles in the area of Gerontology/Aging in journals indexed to SCOPUS/WOS</t>
  </si>
  <si>
    <t>Review of books indexed to Scopus/WOS, in the area of Gerontology/Aging</t>
  </si>
  <si>
    <t>Review of chapters in books indexed to Scopus/WOS, in the area of Gerontology/Aging</t>
  </si>
  <si>
    <t>Book review in the area of Gerontology/Aging</t>
  </si>
  <si>
    <t>Review of chapters in books in the area of Gerontology/Aging</t>
  </si>
  <si>
    <t>Review of papers at a technical-scientific event in the area of Gerontology/Aging</t>
  </si>
  <si>
    <t>Participation in the scientific committee of technical-scientific events in the area of Gerontology/Aging</t>
  </si>
  <si>
    <t>Moderation of sessions of scientific events in the area of Gerontology/Aging</t>
  </si>
  <si>
    <t>Teaching Activity in Higher Education</t>
  </si>
  <si>
    <t>Supervision and discussion of internships/research work/projects</t>
  </si>
  <si>
    <t>Experience as a preschool, primary, secondary, vocational, artistic teacher and/or as a trainer in the field of competition</t>
  </si>
  <si>
    <t>Other activities of a pedagogical nature</t>
  </si>
  <si>
    <t>Teaching experience in Higher Education in the area of the competition</t>
  </si>
  <si>
    <t>Authorship of Curricular Unit Programs, in the area of the competition, of Higher Education courses</t>
  </si>
  <si>
    <t>Teaching in non-degree-granting training courses/ actions/ workshops, in the area of the competition, promoted by higher education institutions</t>
  </si>
  <si>
    <t>Number of ECTS of curricular units taught in the last five academic years in higher education courses in Gerontology.</t>
  </si>
  <si>
    <t>Authorship and co-authorship of curricular unit programs, prepared in the last five academic years in higher education courses in Gerontology.</t>
  </si>
  <si>
    <t>Number of ECTS of curricular units taught in the last five academic years in Postgraduate courses in the area of Gerontology.</t>
  </si>
  <si>
    <t>Number of ECTS of curricular units taught in the last five academic years at CTESP in the area of Gerontology.</t>
  </si>
  <si>
    <t>Bachelor's/Master's Degree</t>
  </si>
  <si>
    <t>PhD</t>
  </si>
  <si>
    <t>Postgraduate studies</t>
  </si>
  <si>
    <t>Supervision of an internship in a CTESP course promoted by HEIs, in the area of gerontology, over the last five years.</t>
  </si>
  <si>
    <t>Supervision of undergraduate internship in the area of Gerontology, in the last five years</t>
  </si>
  <si>
    <t>Supervision of internship/Master's project work in the area of Gerontology/Aging, in the last five years.</t>
  </si>
  <si>
    <t>Co-supervision of internship/Master's project work in the area of Gerontology, over the last five years.</t>
  </si>
  <si>
    <t>Argument on the evaluation panel for the internship/Master's project work in the area of Gerontology/Aging (excluding Supervisors).</t>
  </si>
  <si>
    <t>Student</t>
  </si>
  <si>
    <t>Jury</t>
  </si>
  <si>
    <t xml:space="preserve">Supervision </t>
  </si>
  <si>
    <t>Arguments</t>
  </si>
  <si>
    <t>Teaching Experience outside of higher education</t>
  </si>
  <si>
    <t>Management/Coordination Functions</t>
  </si>
  <si>
    <t>Teaching, over the last five years, subjects in the scientific area of gerontology/aging in secondary vocational education courses.</t>
  </si>
  <si>
    <t>Teaching, in the last five years, of training courses/actions/workshops, in the scientific area of gerontology/aging, for senior technicians - duration ≥ 100 hours.</t>
  </si>
  <si>
    <t>Teaching, in the last five years, of training courses/actions/workshops, in the scientific area of gerontology/aging for senior technicians - duration ≥ 50h.</t>
  </si>
  <si>
    <t>Class Management, for the last five years, of a course in the scientific area of Gerontology/aging taught at a professional education institution.</t>
  </si>
  <si>
    <t>Course unit</t>
  </si>
  <si>
    <t>Course/action</t>
  </si>
  <si>
    <t>Class/school year</t>
  </si>
  <si>
    <t>course/training</t>
  </si>
  <si>
    <t>Action</t>
  </si>
  <si>
    <t>Publication</t>
  </si>
  <si>
    <t>Responsible and/or team member responsible for preparing a CTESP proposal in the area of Gerontology/Aging, approved and put into operation at a HEI (does not include proposals for changes to an existing CTESP)</t>
  </si>
  <si>
    <t>Responsible and/or team member responsible for preparing a proposal for a new undergraduate degree in the area of Gerontology, approved and put into operation at a HEI.</t>
  </si>
  <si>
    <t>Responsible/Member of the team responsible for preparing a proposal for a new master's degree in the area of Gerontology/Aging, approved and put into operation at a HEI.</t>
  </si>
  <si>
    <t>Responsible/Member of the team responsible for preparing a proposal for a new postgraduate course in the area of Gerontology/Aging, approved and put into operation at a HEI.</t>
  </si>
  <si>
    <t>Member of the jury for the selection and ranking of students, candidates for degree-granting courses (bachelor's, master's, doctorate).</t>
  </si>
  <si>
    <t>Member of the jury for the selection and ranking of students, candidates for non-degree higher education courses (CTESP, Postgraduate courses), taught at HEIs.</t>
  </si>
  <si>
    <t>Member of the organizing committee of a scientific event in the area of Gerontology/Aging lasting more than 2 days.</t>
  </si>
  <si>
    <t>Member of the organizing committee of a scientific event in the area of Gerontology/Aging lasting more than 1 day.</t>
  </si>
  <si>
    <t>Member of the organizing committee of a scientific event in the area of Gerontology/Aging lasting 1 day.</t>
  </si>
  <si>
    <t>Production of published teaching materials in the area of Gerontology/Aging (with ISBN), not listed in the Technical-Scientific Component.</t>
  </si>
  <si>
    <t>Publications of a pedagogical nature in the area of Gerontology/Aging, with peer review and ISBN.</t>
  </si>
  <si>
    <t>Professional Experience (outside higher education) within the scope of the Competition</t>
  </si>
  <si>
    <t>Professional experience as a Graduate/Senior Technician in the area of the competition (teaching is included)</t>
  </si>
  <si>
    <t>Organization of technical-scientific events</t>
  </si>
  <si>
    <t>Others</t>
  </si>
  <si>
    <t>PROFESSIONAL AND ORGANIZATIONAL COMPONENT (Weighting in the Final Score) =</t>
  </si>
  <si>
    <t>PEDAGOGICAL COMPONENT (Weighting in the Final Score) =</t>
  </si>
  <si>
    <t>Technical management roles in the area of Gerontology/Aging, over the last 10 years.</t>
  </si>
  <si>
    <t>Team coordination functions in the area of Gerontology/Aging, over the last 10 years.</t>
  </si>
  <si>
    <t>Senior technician with roles in the area of Gerontology/Aging, for the last 10 years.</t>
  </si>
  <si>
    <t>Months</t>
  </si>
  <si>
    <t>Event</t>
  </si>
  <si>
    <t>Member of the organizing committee of a technical-scientific event in the area of Gerontology/Aging lasting more than 2 days (excluding events of a pedagogical nature)</t>
  </si>
  <si>
    <t>Member of the organizing committee of a technical-scientific event in the area of Gerontology/Aging lasting more than 1 day.</t>
  </si>
  <si>
    <t>Member of the organizing committee of a technical-scientific event in the area of Gerontology/Aging lasting 1 day.</t>
  </si>
  <si>
    <t>Director of a professional organization/association of a technical-scientific nature in the area of Gerontology/Aging</t>
  </si>
  <si>
    <t>Member of a professional organization/association of a technical-scientific nature in the area of Gerontology/Aging (not scored, if scored in O8)</t>
  </si>
  <si>
    <t>Organization</t>
  </si>
  <si>
    <t>TOTAL PROFESSIONAL AND ORGANIZATIONAL COMPONENT</t>
  </si>
  <si>
    <t>RESUME SCORING</t>
  </si>
  <si>
    <t>Training Component, Degrees and Academic Titles</t>
  </si>
  <si>
    <t>Technical-Scientific Component</t>
  </si>
  <si>
    <t>Pedagogical Component</t>
  </si>
  <si>
    <t>Professional and Organizational Component</t>
  </si>
  <si>
    <t>SELF-COMPLETION BY THE CANDIDATE</t>
  </si>
  <si>
    <t>Score to Consider</t>
  </si>
  <si>
    <t>Weighting factor</t>
  </si>
  <si>
    <t>Weighted Score</t>
  </si>
  <si>
    <t>SCORE AFTER JURY VALIDATION</t>
  </si>
  <si>
    <t>Final Score (0-100)</t>
  </si>
  <si>
    <t>TIEBREAKER CRITERIA</t>
  </si>
  <si>
    <t>In the event of a tie between candidates, the tiebreaker will be determined based on the best score in the following situations (use successively until the tiebreaker is obtained):</t>
  </si>
  <si>
    <t>Weighted score</t>
  </si>
  <si>
    <t>total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</si>
</sst>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51" x14ac:knownFonts="1">
    <font>
      <sz val="11"/>
      <color theme="1"/>
      <name val="Calibri"/>
      <family val="2"/>
      <scheme val="minor"/>
    </font>
    <font>
      <b/>
      <sz val="11"/>
      <color theme="1"/>
      <name val="Calibri"/>
      <family val="2"/>
      <scheme val="minor"/>
    </font>
    <font>
      <sz val="11"/>
      <name val="Calibri"/>
      <family val="2"/>
      <scheme val="minor"/>
    </font>
    <font>
      <b/>
      <sz val="12"/>
      <name val="Calibri"/>
      <family val="2"/>
    </font>
    <font>
      <b/>
      <sz val="14"/>
      <name val="Calibri"/>
      <family val="2"/>
    </font>
    <font>
      <b/>
      <sz val="11"/>
      <name val="Calibri"/>
      <family val="2"/>
      <scheme val="minor"/>
    </font>
    <font>
      <sz val="12"/>
      <color theme="1"/>
      <name val="Calibri"/>
      <family val="2"/>
      <scheme val="minor"/>
    </font>
    <font>
      <sz val="11"/>
      <color indexed="8"/>
      <name val="Calibri"/>
      <family val="2"/>
      <scheme val="minor"/>
    </font>
    <font>
      <sz val="16"/>
      <color theme="1"/>
      <name val="Calibri"/>
      <family val="2"/>
      <scheme val="minor"/>
    </font>
    <font>
      <b/>
      <sz val="12"/>
      <color indexed="8"/>
      <name val="Calibri"/>
      <family val="2"/>
      <scheme val="minor"/>
    </font>
    <font>
      <sz val="12"/>
      <color indexed="8"/>
      <name val="Calibri"/>
      <family val="2"/>
    </font>
    <font>
      <sz val="10"/>
      <color theme="1"/>
      <name val="Calibri"/>
      <family val="2"/>
      <scheme val="minor"/>
    </font>
    <font>
      <sz val="10"/>
      <name val="Calibri"/>
      <family val="2"/>
      <scheme val="minor"/>
    </font>
    <font>
      <sz val="12"/>
      <color theme="8" tint="-0.249977111117893"/>
      <name val="Calibri"/>
      <family val="2"/>
      <scheme val="minor"/>
    </font>
    <font>
      <b/>
      <sz val="10"/>
      <name val="Calibri"/>
      <family val="2"/>
      <scheme val="minor"/>
    </font>
    <font>
      <b/>
      <sz val="12"/>
      <color theme="8" tint="-0.249977111117893"/>
      <name val="Calibri"/>
      <family val="2"/>
      <scheme val="minor"/>
    </font>
    <font>
      <sz val="10"/>
      <color indexed="8"/>
      <name val="Calibri"/>
      <family val="2"/>
      <scheme val="minor"/>
    </font>
    <font>
      <b/>
      <sz val="10"/>
      <color indexed="8"/>
      <name val="Calibri"/>
      <family val="2"/>
      <scheme val="minor"/>
    </font>
    <font>
      <b/>
      <sz val="12"/>
      <name val="Calibri"/>
      <family val="2"/>
      <scheme val="minor"/>
    </font>
    <font>
      <b/>
      <sz val="10"/>
      <color theme="1"/>
      <name val="Calibri"/>
      <family val="2"/>
      <scheme val="minor"/>
    </font>
    <font>
      <sz val="8"/>
      <name val="Calibri"/>
      <family val="2"/>
      <scheme val="minor"/>
    </font>
    <font>
      <sz val="12"/>
      <name val="Calibri"/>
      <family val="2"/>
      <scheme val="minor"/>
    </font>
    <font>
      <b/>
      <sz val="12"/>
      <color theme="4" tint="-0.249977111117893"/>
      <name val="Calibri"/>
      <family val="2"/>
      <scheme val="minor"/>
    </font>
    <font>
      <sz val="12"/>
      <color indexed="8"/>
      <name val="Calibri"/>
      <family val="2"/>
      <scheme val="minor"/>
    </font>
    <font>
      <b/>
      <sz val="12"/>
      <color rgb="FFFF0000"/>
      <name val="Calibri"/>
      <family val="2"/>
    </font>
    <font>
      <b/>
      <sz val="12"/>
      <color rgb="FFFF0000"/>
      <name val="Calibri"/>
      <family val="2"/>
      <scheme val="minor"/>
    </font>
    <font>
      <b/>
      <sz val="11"/>
      <color rgb="FFFF0000"/>
      <name val="Calibri"/>
      <family val="2"/>
      <scheme val="minor"/>
    </font>
    <font>
      <b/>
      <sz val="12"/>
      <color indexed="8"/>
      <name val="Calibri"/>
      <family val="2"/>
    </font>
    <font>
      <b/>
      <sz val="10"/>
      <color rgb="FF0070C0"/>
      <name val="Calibri"/>
      <family val="2"/>
    </font>
    <font>
      <b/>
      <sz val="10"/>
      <color theme="6" tint="-0.499984740745262"/>
      <name val="Calibri"/>
      <family val="2"/>
    </font>
    <font>
      <b/>
      <sz val="10"/>
      <color indexed="8"/>
      <name val="Calibri"/>
      <family val="2"/>
    </font>
    <font>
      <b/>
      <sz val="12"/>
      <color theme="9" tint="-0.499984740745262"/>
      <name val="Calibri"/>
      <family val="2"/>
    </font>
    <font>
      <b/>
      <sz val="10"/>
      <color rgb="FFFF0000"/>
      <name val="Calibri"/>
      <family val="2"/>
      <scheme val="minor"/>
    </font>
    <font>
      <b/>
      <sz val="12"/>
      <color rgb="FF0070C0"/>
      <name val="Calibri"/>
      <family val="2"/>
      <scheme val="minor"/>
    </font>
    <font>
      <b/>
      <sz val="12"/>
      <color rgb="FF7030A0"/>
      <name val="Calibri"/>
      <family val="2"/>
      <scheme val="minor"/>
    </font>
    <font>
      <b/>
      <sz val="9"/>
      <name val="Calibri"/>
      <family val="2"/>
      <scheme val="minor"/>
    </font>
    <font>
      <sz val="9"/>
      <name val="Calibri"/>
      <family val="2"/>
      <scheme val="minor"/>
    </font>
    <font>
      <b/>
      <sz val="10"/>
      <color rgb="FFFF6600"/>
      <name val="Calibri"/>
      <family val="2"/>
      <scheme val="minor"/>
    </font>
    <font>
      <sz val="9"/>
      <color theme="1"/>
      <name val="Calibri"/>
      <family val="2"/>
      <scheme val="minor"/>
    </font>
    <font>
      <sz val="10"/>
      <color theme="8" tint="-0.249977111117893"/>
      <name val="Calibri"/>
      <family val="2"/>
      <scheme val="minor"/>
    </font>
    <font>
      <b/>
      <sz val="10"/>
      <color theme="8" tint="-0.249977111117893"/>
      <name val="Calibri"/>
      <family val="2"/>
      <scheme val="minor"/>
    </font>
    <font>
      <b/>
      <sz val="10"/>
      <color theme="4" tint="-0.249977111117893"/>
      <name val="Calibri"/>
      <family val="2"/>
      <scheme val="minor"/>
    </font>
    <font>
      <b/>
      <sz val="10"/>
      <color rgb="FF0070C0"/>
      <name val="Calibri"/>
      <family val="2"/>
      <scheme val="minor"/>
    </font>
    <font>
      <b/>
      <sz val="10"/>
      <color rgb="FF7030A0"/>
      <name val="Calibri"/>
      <family val="2"/>
      <scheme val="minor"/>
    </font>
    <font>
      <b/>
      <sz val="10"/>
      <name val="Calibri"/>
      <family val="2"/>
    </font>
    <font>
      <b/>
      <sz val="10"/>
      <color rgb="FFFF0000"/>
      <name val="Calibri"/>
      <family val="2"/>
    </font>
    <font>
      <b/>
      <sz val="12"/>
      <color theme="1"/>
      <name val="Calibri"/>
      <family val="2"/>
      <scheme val="minor"/>
    </font>
    <font>
      <sz val="10"/>
      <color indexed="8"/>
      <name val="Calibri"/>
      <family val="2"/>
    </font>
    <font>
      <b/>
      <sz val="10"/>
      <color rgb="FFEE0000"/>
      <name val="Calibri"/>
      <family val="2"/>
      <scheme val="minor"/>
    </font>
    <font>
      <sz val="10"/>
      <color rgb="FFEE0000"/>
      <name val="Calibri"/>
      <family val="2"/>
      <scheme val="minor"/>
    </font>
    <font>
      <b/>
      <sz val="11"/>
      <color rgb="FFEE000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7" tint="0.39997558519241921"/>
        <bgColor indexed="64"/>
      </patternFill>
    </fill>
    <fill>
      <patternFill patternType="solid">
        <fgColor theme="9"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rgb="FFFFC000"/>
        <bgColor indexed="64"/>
      </patternFill>
    </fill>
    <fill>
      <patternFill patternType="solid">
        <fgColor theme="9" tint="0.59999389629810485"/>
        <bgColor indexed="64"/>
      </patternFill>
    </fill>
    <fill>
      <patternFill patternType="solid">
        <fgColor theme="9" tint="0.39997558519241921"/>
        <bgColor indexed="64"/>
      </patternFill>
    </fill>
  </fills>
  <borders count="31">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style="thin">
        <color indexed="64"/>
      </top>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auto="1"/>
      </right>
      <top/>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top/>
      <bottom/>
      <diagonal/>
    </border>
  </borders>
  <cellStyleXfs count="1">
    <xf numFmtId="0" fontId="0" fillId="0" borderId="0"/>
  </cellStyleXfs>
  <cellXfs count="485">
    <xf numFmtId="0" fontId="0" fillId="0" borderId="0" xfId="0"/>
    <xf numFmtId="0" fontId="0" fillId="0" borderId="0" xfId="0" applyAlignment="1">
      <alignment vertical="center"/>
    </xf>
    <xf numFmtId="0" fontId="11" fillId="0" borderId="0" xfId="0" applyFont="1" applyAlignment="1">
      <alignment wrapText="1"/>
    </xf>
    <xf numFmtId="0" fontId="19" fillId="0" borderId="0" xfId="0" applyFont="1" applyAlignment="1">
      <alignment wrapText="1"/>
    </xf>
    <xf numFmtId="0" fontId="19"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1" fillId="2" borderId="0" xfId="0" applyFont="1" applyFill="1" applyAlignment="1">
      <alignment horizontal="left" vertical="top" wrapText="1"/>
    </xf>
    <xf numFmtId="0" fontId="11" fillId="2" borderId="0" xfId="0" applyFont="1" applyFill="1" applyAlignment="1">
      <alignment horizontal="center" wrapText="1"/>
    </xf>
    <xf numFmtId="0" fontId="17" fillId="2" borderId="9" xfId="0" applyFont="1" applyFill="1" applyBorder="1" applyAlignment="1">
      <alignment horizontal="center" vertical="center" wrapText="1"/>
    </xf>
    <xf numFmtId="0" fontId="11" fillId="2" borderId="0" xfId="0" applyFont="1" applyFill="1" applyAlignment="1">
      <alignment vertical="top" wrapText="1"/>
    </xf>
    <xf numFmtId="0" fontId="13" fillId="2" borderId="0" xfId="0" applyFont="1" applyFill="1" applyAlignment="1">
      <alignment wrapText="1"/>
    </xf>
    <xf numFmtId="0" fontId="11" fillId="2" borderId="0" xfId="0" applyFont="1" applyFill="1" applyAlignment="1">
      <alignment wrapText="1"/>
    </xf>
    <xf numFmtId="0" fontId="19" fillId="2" borderId="0" xfId="0" applyFont="1" applyFill="1" applyAlignment="1">
      <alignment horizontal="left" vertical="top" wrapText="1"/>
    </xf>
    <xf numFmtId="0" fontId="15" fillId="2" borderId="0" xfId="0" applyFont="1" applyFill="1" applyAlignment="1">
      <alignment horizontal="center" vertical="center" wrapText="1"/>
    </xf>
    <xf numFmtId="0" fontId="6" fillId="2" borderId="0" xfId="0" applyFont="1" applyFill="1" applyAlignment="1">
      <alignment horizontal="left" vertical="top" wrapText="1"/>
    </xf>
    <xf numFmtId="0" fontId="6" fillId="2" borderId="0" xfId="0" applyFont="1" applyFill="1" applyAlignment="1">
      <alignment wrapText="1"/>
    </xf>
    <xf numFmtId="0" fontId="21" fillId="2" borderId="0" xfId="0" applyFont="1" applyFill="1" applyAlignment="1">
      <alignment vertical="center" wrapText="1"/>
    </xf>
    <xf numFmtId="0" fontId="18" fillId="2" borderId="0" xfId="0" applyFont="1" applyFill="1" applyAlignment="1">
      <alignment horizontal="center" vertical="top" wrapText="1"/>
    </xf>
    <xf numFmtId="0" fontId="21" fillId="2" borderId="0" xfId="0" applyFont="1" applyFill="1" applyAlignment="1">
      <alignment horizontal="center" vertical="top" wrapText="1"/>
    </xf>
    <xf numFmtId="0" fontId="6" fillId="2" borderId="0" xfId="0" applyFont="1" applyFill="1" applyAlignment="1">
      <alignment vertical="top" wrapText="1"/>
    </xf>
    <xf numFmtId="0" fontId="18" fillId="2" borderId="0" xfId="0" applyFont="1" applyFill="1" applyAlignment="1">
      <alignment horizontal="center" vertical="center" wrapText="1"/>
    </xf>
    <xf numFmtId="0" fontId="21" fillId="2" borderId="0" xfId="0" applyFont="1" applyFill="1" applyAlignment="1">
      <alignment horizontal="center" vertical="center" wrapText="1"/>
    </xf>
    <xf numFmtId="0" fontId="6" fillId="2" borderId="0" xfId="0" applyFont="1" applyFill="1" applyAlignment="1">
      <alignment vertical="center" wrapText="1"/>
    </xf>
    <xf numFmtId="0" fontId="21" fillId="2" borderId="0" xfId="0" applyFont="1" applyFill="1" applyAlignment="1">
      <alignment vertical="top" wrapText="1"/>
    </xf>
    <xf numFmtId="0" fontId="21" fillId="2" borderId="0" xfId="0" applyFont="1" applyFill="1" applyAlignment="1">
      <alignment horizontal="left" vertical="top" wrapText="1"/>
    </xf>
    <xf numFmtId="0" fontId="14" fillId="3" borderId="2" xfId="0" applyFont="1" applyFill="1" applyBorder="1" applyAlignment="1">
      <alignment horizontal="center" vertical="center" wrapText="1"/>
    </xf>
    <xf numFmtId="0" fontId="12" fillId="7" borderId="2" xfId="0" applyFont="1" applyFill="1" applyBorder="1" applyAlignment="1" applyProtection="1">
      <alignment horizontal="center" vertical="center" wrapText="1"/>
      <protection locked="0"/>
    </xf>
    <xf numFmtId="0" fontId="11" fillId="7" borderId="2" xfId="0" applyFont="1" applyFill="1" applyBorder="1" applyAlignment="1" applyProtection="1">
      <alignment horizontal="center" vertical="center" wrapText="1"/>
      <protection locked="0"/>
    </xf>
    <xf numFmtId="0" fontId="10" fillId="0" borderId="0" xfId="0" applyFont="1" applyAlignment="1">
      <alignment vertical="center"/>
    </xf>
    <xf numFmtId="2" fontId="28" fillId="0" borderId="12" xfId="0" applyNumberFormat="1" applyFont="1" applyBorder="1" applyAlignment="1">
      <alignment horizontal="center" vertical="center"/>
    </xf>
    <xf numFmtId="2" fontId="29" fillId="0" borderId="12" xfId="0" applyNumberFormat="1" applyFont="1" applyBorder="1" applyAlignment="1">
      <alignment horizontal="center" vertical="center"/>
    </xf>
    <xf numFmtId="9" fontId="30" fillId="0" borderId="12" xfId="0" applyNumberFormat="1" applyFont="1" applyBorder="1" applyAlignment="1">
      <alignment horizontal="center" vertical="center"/>
    </xf>
    <xf numFmtId="2" fontId="31" fillId="0" borderId="12" xfId="0" applyNumberFormat="1" applyFont="1" applyBorder="1" applyAlignment="1">
      <alignment horizontal="center" vertical="center"/>
    </xf>
    <xf numFmtId="9" fontId="30" fillId="0" borderId="13" xfId="0" applyNumberFormat="1" applyFont="1" applyBorder="1" applyAlignment="1">
      <alignment horizontal="center" vertical="center"/>
    </xf>
    <xf numFmtId="0" fontId="0" fillId="2" borderId="0" xfId="0" applyFill="1"/>
    <xf numFmtId="0" fontId="32" fillId="3" borderId="2" xfId="0" applyFont="1" applyFill="1" applyBorder="1" applyAlignment="1">
      <alignment horizontal="center" vertical="center" wrapText="1"/>
    </xf>
    <xf numFmtId="0" fontId="11" fillId="2" borderId="0" xfId="0" applyFont="1" applyFill="1" applyAlignment="1">
      <alignment horizontal="center" vertical="center" wrapText="1"/>
    </xf>
    <xf numFmtId="0" fontId="6" fillId="2" borderId="0" xfId="0" applyFont="1" applyFill="1" applyAlignment="1">
      <alignment horizontal="center" vertical="center" wrapText="1"/>
    </xf>
    <xf numFmtId="0" fontId="32" fillId="0" borderId="2" xfId="0" applyFont="1" applyBorder="1" applyAlignment="1">
      <alignment horizontal="center" vertical="center" wrapText="1"/>
    </xf>
    <xf numFmtId="0" fontId="12" fillId="2" borderId="0" xfId="0" applyFont="1" applyFill="1" applyAlignment="1">
      <alignment horizontal="center" vertical="center" wrapText="1"/>
    </xf>
    <xf numFmtId="0" fontId="14" fillId="2" borderId="0" xfId="0" applyFont="1" applyFill="1" applyAlignment="1">
      <alignment horizontal="center" vertical="center" wrapText="1"/>
    </xf>
    <xf numFmtId="0" fontId="11" fillId="3" borderId="2" xfId="0" applyFont="1" applyFill="1" applyBorder="1" applyAlignment="1">
      <alignment horizontal="center" vertical="center" wrapText="1"/>
    </xf>
    <xf numFmtId="0" fontId="33" fillId="2" borderId="0" xfId="0" applyFont="1" applyFill="1" applyAlignment="1">
      <alignment wrapText="1"/>
    </xf>
    <xf numFmtId="0" fontId="34" fillId="2" borderId="0" xfId="0" applyFont="1" applyFill="1" applyAlignment="1">
      <alignment vertical="top" wrapText="1"/>
    </xf>
    <xf numFmtId="0" fontId="12" fillId="2" borderId="0" xfId="0" applyFont="1" applyFill="1" applyAlignment="1">
      <alignment horizontal="left" vertical="center" wrapText="1"/>
    </xf>
    <xf numFmtId="0" fontId="19" fillId="3" borderId="5" xfId="0" applyFont="1" applyFill="1" applyBorder="1" applyAlignment="1">
      <alignment horizontal="center" vertical="center"/>
    </xf>
    <xf numFmtId="0" fontId="19" fillId="3" borderId="2" xfId="0" applyFont="1" applyFill="1" applyBorder="1" applyAlignment="1">
      <alignment horizontal="center" vertical="center" wrapText="1"/>
    </xf>
    <xf numFmtId="0" fontId="11" fillId="3" borderId="7" xfId="0" applyFont="1" applyFill="1" applyBorder="1" applyAlignment="1">
      <alignment horizontal="left" vertical="top" wrapText="1"/>
    </xf>
    <xf numFmtId="0" fontId="11" fillId="3" borderId="4" xfId="0" applyFont="1" applyFill="1" applyBorder="1" applyAlignment="1">
      <alignment horizontal="left" vertical="top" wrapText="1"/>
    </xf>
    <xf numFmtId="0" fontId="0" fillId="3" borderId="2" xfId="0" applyFill="1" applyBorder="1"/>
    <xf numFmtId="0" fontId="19" fillId="3" borderId="3" xfId="0" applyFont="1" applyFill="1" applyBorder="1" applyAlignment="1">
      <alignment horizontal="center" vertical="center"/>
    </xf>
    <xf numFmtId="0" fontId="12" fillId="3" borderId="7" xfId="0" applyFont="1" applyFill="1" applyBorder="1" applyAlignment="1">
      <alignment horizontal="left" vertical="center" wrapText="1"/>
    </xf>
    <xf numFmtId="0" fontId="12" fillId="3" borderId="4" xfId="0" applyFont="1" applyFill="1" applyBorder="1" applyAlignment="1">
      <alignment horizontal="left" vertical="center" wrapText="1"/>
    </xf>
    <xf numFmtId="0" fontId="19" fillId="3" borderId="0" xfId="0" applyFont="1" applyFill="1" applyAlignment="1">
      <alignment wrapText="1"/>
    </xf>
    <xf numFmtId="0" fontId="37" fillId="3" borderId="2" xfId="0" applyFont="1" applyFill="1" applyBorder="1" applyAlignment="1">
      <alignment horizontal="center" wrapText="1"/>
    </xf>
    <xf numFmtId="2" fontId="24" fillId="0" borderId="12" xfId="0" applyNumberFormat="1" applyFont="1" applyBorder="1" applyAlignment="1">
      <alignment horizontal="center" vertical="center"/>
    </xf>
    <xf numFmtId="0" fontId="0" fillId="2" borderId="2" xfId="0" applyFill="1" applyBorder="1" applyAlignment="1">
      <alignment horizontal="left" vertical="center"/>
    </xf>
    <xf numFmtId="2" fontId="0" fillId="2" borderId="2" xfId="0" applyNumberFormat="1" applyFill="1" applyBorder="1" applyAlignment="1">
      <alignment horizontal="center" vertical="center"/>
    </xf>
    <xf numFmtId="0" fontId="4" fillId="2" borderId="0" xfId="0" applyFont="1" applyFill="1" applyAlignment="1">
      <alignment horizontal="left" vertical="center" wrapText="1"/>
    </xf>
    <xf numFmtId="0" fontId="11" fillId="4" borderId="2" xfId="0" applyFont="1" applyFill="1" applyBorder="1" applyAlignment="1" applyProtection="1">
      <alignment horizontal="center" vertical="center" wrapText="1"/>
      <protection locked="0"/>
    </xf>
    <xf numFmtId="0" fontId="12" fillId="4" borderId="2" xfId="0" applyFont="1" applyFill="1" applyBorder="1" applyAlignment="1" applyProtection="1">
      <alignment horizontal="center" vertical="center" wrapText="1"/>
      <protection locked="0"/>
    </xf>
    <xf numFmtId="2" fontId="24" fillId="4" borderId="12" xfId="0" applyNumberFormat="1" applyFont="1" applyFill="1" applyBorder="1" applyAlignment="1">
      <alignment horizontal="center" vertical="center"/>
    </xf>
    <xf numFmtId="0" fontId="11" fillId="2" borderId="0" xfId="0" applyFont="1" applyFill="1" applyAlignment="1">
      <alignment vertical="center"/>
    </xf>
    <xf numFmtId="0" fontId="0" fillId="2" borderId="0" xfId="0" applyFill="1" applyAlignment="1">
      <alignment wrapText="1"/>
    </xf>
    <xf numFmtId="0" fontId="1" fillId="2" borderId="0" xfId="0" applyFont="1" applyFill="1" applyAlignment="1">
      <alignment horizontal="right"/>
    </xf>
    <xf numFmtId="0" fontId="11" fillId="2" borderId="0" xfId="0" applyFont="1" applyFill="1" applyAlignment="1">
      <alignment horizontal="left" vertical="center"/>
    </xf>
    <xf numFmtId="2" fontId="28" fillId="2" borderId="12" xfId="0" applyNumberFormat="1" applyFont="1" applyFill="1" applyBorder="1" applyAlignment="1">
      <alignment horizontal="center" vertical="center"/>
    </xf>
    <xf numFmtId="2" fontId="29" fillId="2" borderId="12" xfId="0" applyNumberFormat="1" applyFont="1" applyFill="1" applyBorder="1" applyAlignment="1">
      <alignment horizontal="center" vertical="center"/>
    </xf>
    <xf numFmtId="9" fontId="30" fillId="2" borderId="12" xfId="0" applyNumberFormat="1" applyFont="1" applyFill="1" applyBorder="1" applyAlignment="1">
      <alignment horizontal="center" vertical="center"/>
    </xf>
    <xf numFmtId="2" fontId="31" fillId="2" borderId="12" xfId="0" applyNumberFormat="1" applyFont="1" applyFill="1" applyBorder="1" applyAlignment="1">
      <alignment horizontal="center" vertical="center"/>
    </xf>
    <xf numFmtId="9" fontId="30" fillId="2" borderId="13" xfId="0" applyNumberFormat="1" applyFont="1" applyFill="1" applyBorder="1" applyAlignment="1">
      <alignment horizontal="center" vertical="center"/>
    </xf>
    <xf numFmtId="0" fontId="20" fillId="3" borderId="2" xfId="0" applyFont="1" applyFill="1" applyBorder="1" applyAlignment="1">
      <alignment horizontal="center" vertical="center" wrapText="1"/>
    </xf>
    <xf numFmtId="0" fontId="11" fillId="7" borderId="2" xfId="0" applyFont="1" applyFill="1" applyBorder="1" applyAlignment="1" applyProtection="1">
      <alignment horizontal="left" vertical="top" wrapText="1"/>
      <protection locked="0"/>
    </xf>
    <xf numFmtId="0" fontId="11" fillId="4" borderId="2" xfId="0" applyFont="1" applyFill="1" applyBorder="1" applyAlignment="1" applyProtection="1">
      <alignment horizontal="left" vertical="top" wrapText="1"/>
      <protection locked="0"/>
    </xf>
    <xf numFmtId="0" fontId="11" fillId="7" borderId="2" xfId="0" applyFont="1" applyFill="1" applyBorder="1" applyAlignment="1" applyProtection="1">
      <alignment horizontal="center" vertical="center"/>
      <protection locked="0"/>
    </xf>
    <xf numFmtId="0" fontId="11" fillId="4" borderId="2" xfId="0" applyFont="1" applyFill="1" applyBorder="1" applyAlignment="1" applyProtection="1">
      <alignment horizontal="center" vertical="center"/>
      <protection locked="0"/>
    </xf>
    <xf numFmtId="0" fontId="14" fillId="7" borderId="2" xfId="0" applyFont="1" applyFill="1" applyBorder="1" applyAlignment="1" applyProtection="1">
      <alignment horizontal="left" vertical="top" wrapText="1"/>
      <protection locked="0"/>
    </xf>
    <xf numFmtId="0" fontId="11" fillId="7" borderId="2" xfId="0" applyFont="1" applyFill="1" applyBorder="1" applyAlignment="1" applyProtection="1">
      <alignment horizontal="left" vertical="top"/>
      <protection locked="0"/>
    </xf>
    <xf numFmtId="0" fontId="14" fillId="4" borderId="2" xfId="0" applyFont="1" applyFill="1" applyBorder="1" applyAlignment="1" applyProtection="1">
      <alignment horizontal="left" vertical="top" wrapText="1"/>
      <protection locked="0"/>
    </xf>
    <xf numFmtId="0" fontId="11" fillId="4" borderId="2" xfId="0" applyFont="1" applyFill="1" applyBorder="1" applyAlignment="1" applyProtection="1">
      <alignment horizontal="left" vertical="top"/>
      <protection locked="0"/>
    </xf>
    <xf numFmtId="0" fontId="12" fillId="7" borderId="4" xfId="0" applyFont="1" applyFill="1" applyBorder="1" applyAlignment="1" applyProtection="1">
      <alignment horizontal="left" vertical="top" wrapText="1"/>
      <protection locked="0"/>
    </xf>
    <xf numFmtId="0" fontId="12" fillId="7" borderId="2" xfId="0" applyFont="1" applyFill="1" applyBorder="1" applyAlignment="1" applyProtection="1">
      <alignment horizontal="left" vertical="top" wrapText="1"/>
      <protection locked="0"/>
    </xf>
    <xf numFmtId="0" fontId="12" fillId="4" borderId="2" xfId="0" applyFont="1" applyFill="1" applyBorder="1" applyAlignment="1" applyProtection="1">
      <alignment horizontal="left" vertical="top" wrapText="1"/>
      <protection locked="0"/>
    </xf>
    <xf numFmtId="0" fontId="14" fillId="6" borderId="2" xfId="0" applyFont="1" applyFill="1" applyBorder="1" applyAlignment="1">
      <alignment horizontal="center" vertical="center" wrapText="1"/>
    </xf>
    <xf numFmtId="2" fontId="14" fillId="6" borderId="2" xfId="0" applyNumberFormat="1" applyFont="1" applyFill="1" applyBorder="1" applyAlignment="1">
      <alignment horizontal="center" vertical="center" wrapText="1"/>
    </xf>
    <xf numFmtId="0" fontId="32" fillId="9" borderId="2" xfId="0" applyFont="1" applyFill="1" applyBorder="1" applyAlignment="1" applyProtection="1">
      <alignment horizontal="center" vertical="center" wrapText="1"/>
      <protection locked="0"/>
    </xf>
    <xf numFmtId="9" fontId="25" fillId="9" borderId="2" xfId="0" applyNumberFormat="1" applyFont="1" applyFill="1" applyBorder="1" applyAlignment="1" applyProtection="1">
      <alignment horizontal="center" vertical="center" wrapText="1"/>
      <protection locked="0"/>
    </xf>
    <xf numFmtId="0" fontId="26" fillId="9" borderId="2" xfId="0" applyFont="1" applyFill="1" applyBorder="1" applyAlignment="1" applyProtection="1">
      <alignment horizontal="center"/>
      <protection locked="0"/>
    </xf>
    <xf numFmtId="0" fontId="3" fillId="2" borderId="0" xfId="0" applyFont="1" applyFill="1" applyAlignment="1">
      <alignment horizontal="center" vertical="center" wrapText="1"/>
    </xf>
    <xf numFmtId="0" fontId="0" fillId="2" borderId="0" xfId="0" applyFill="1" applyAlignment="1">
      <alignment vertical="center"/>
    </xf>
    <xf numFmtId="0" fontId="44" fillId="3" borderId="0" xfId="0" applyFont="1" applyFill="1" applyAlignment="1">
      <alignment horizontal="left" vertical="center" wrapText="1"/>
    </xf>
    <xf numFmtId="0" fontId="47" fillId="3" borderId="0" xfId="0" applyFont="1" applyFill="1" applyAlignment="1">
      <alignment horizontal="left" vertical="center" wrapText="1"/>
    </xf>
    <xf numFmtId="0" fontId="47" fillId="2" borderId="0" xfId="0" applyFont="1" applyFill="1" applyAlignment="1">
      <alignment horizontal="left" vertical="center" wrapText="1"/>
    </xf>
    <xf numFmtId="0" fontId="11" fillId="0" borderId="0" xfId="0" applyFont="1" applyAlignment="1">
      <alignment vertical="center"/>
    </xf>
    <xf numFmtId="0" fontId="44" fillId="2" borderId="0" xfId="0" applyFont="1" applyFill="1" applyAlignment="1">
      <alignment horizontal="left" vertical="center" wrapText="1"/>
    </xf>
    <xf numFmtId="0" fontId="11" fillId="2" borderId="0" xfId="0" applyFont="1" applyFill="1" applyAlignment="1">
      <alignment horizontal="right" vertical="center"/>
    </xf>
    <xf numFmtId="0" fontId="19" fillId="2" borderId="0" xfId="0" applyFont="1" applyFill="1" applyAlignment="1" applyProtection="1">
      <alignment horizontal="left" vertical="center"/>
      <protection locked="0"/>
    </xf>
    <xf numFmtId="0" fontId="11" fillId="2" borderId="0" xfId="0" applyFont="1" applyFill="1" applyAlignment="1" applyProtection="1">
      <alignment horizontal="left" vertical="center"/>
      <protection locked="0"/>
    </xf>
    <xf numFmtId="0" fontId="11" fillId="2" borderId="0" xfId="0" applyFont="1" applyFill="1" applyAlignment="1">
      <alignment horizontal="left" vertical="center" wrapText="1"/>
    </xf>
    <xf numFmtId="0" fontId="11" fillId="9" borderId="2" xfId="0" applyFont="1" applyFill="1" applyBorder="1" applyAlignment="1" applyProtection="1">
      <alignment horizontal="left" vertical="center" wrapText="1"/>
      <protection locked="0"/>
    </xf>
    <xf numFmtId="0" fontId="19" fillId="2" borderId="0" xfId="0" applyFont="1" applyFill="1" applyAlignment="1">
      <alignment horizontal="left" vertical="center"/>
    </xf>
    <xf numFmtId="0" fontId="11" fillId="2" borderId="0" xfId="0" applyFont="1" applyFill="1" applyAlignment="1">
      <alignment horizontal="right" vertical="center" wrapText="1"/>
    </xf>
    <xf numFmtId="0" fontId="11" fillId="9" borderId="2" xfId="0" applyFont="1" applyFill="1" applyBorder="1" applyAlignment="1" applyProtection="1">
      <alignment horizontal="left" vertical="center"/>
      <protection locked="0"/>
    </xf>
    <xf numFmtId="0" fontId="0" fillId="2" borderId="0" xfId="0" applyFill="1" applyAlignment="1">
      <alignment horizontal="left" vertical="center"/>
    </xf>
    <xf numFmtId="0" fontId="11" fillId="0" borderId="0" xfId="0" applyFont="1" applyAlignment="1">
      <alignment vertical="center" wrapText="1"/>
    </xf>
    <xf numFmtId="0" fontId="11" fillId="7" borderId="2" xfId="0" applyFont="1" applyFill="1" applyBorder="1" applyAlignment="1" applyProtection="1">
      <alignment horizontal="left" vertical="center" wrapText="1"/>
      <protection locked="0"/>
    </xf>
    <xf numFmtId="0" fontId="11" fillId="4" borderId="2" xfId="0" applyFont="1" applyFill="1" applyBorder="1" applyAlignment="1" applyProtection="1">
      <alignment horizontal="left" vertical="center" wrapText="1"/>
      <protection locked="0"/>
    </xf>
    <xf numFmtId="0" fontId="27" fillId="0" borderId="23" xfId="0" applyFont="1" applyBorder="1" applyAlignment="1">
      <alignment vertical="center"/>
    </xf>
    <xf numFmtId="0" fontId="27" fillId="0" borderId="24" xfId="0" applyFont="1" applyBorder="1" applyAlignment="1">
      <alignment horizontal="left" vertical="center"/>
    </xf>
    <xf numFmtId="0" fontId="27" fillId="0" borderId="25" xfId="0" applyFont="1" applyBorder="1" applyAlignment="1">
      <alignment horizontal="left" vertical="center"/>
    </xf>
    <xf numFmtId="0" fontId="27" fillId="0" borderId="26" xfId="0" applyFont="1" applyBorder="1" applyAlignment="1">
      <alignment horizontal="left" vertical="center"/>
    </xf>
    <xf numFmtId="0" fontId="27" fillId="4" borderId="13" xfId="0" applyFont="1" applyFill="1" applyBorder="1" applyAlignment="1">
      <alignment horizontal="center" vertical="center" wrapText="1"/>
    </xf>
    <xf numFmtId="2" fontId="24" fillId="2" borderId="0" xfId="0" applyNumberFormat="1" applyFont="1" applyFill="1" applyAlignment="1">
      <alignment horizontal="center" vertical="center"/>
    </xf>
    <xf numFmtId="9" fontId="11" fillId="2" borderId="0" xfId="0" applyNumberFormat="1" applyFont="1" applyFill="1" applyAlignment="1">
      <alignment horizontal="center" vertical="center"/>
    </xf>
    <xf numFmtId="0" fontId="19" fillId="0" borderId="3" xfId="0" applyFont="1" applyBorder="1" applyAlignment="1">
      <alignment horizontal="center" vertical="center" wrapText="1"/>
    </xf>
    <xf numFmtId="0" fontId="11" fillId="7" borderId="3" xfId="0" applyFont="1" applyFill="1" applyBorder="1" applyAlignment="1" applyProtection="1">
      <alignment horizontal="center" vertical="center" wrapText="1"/>
      <protection locked="0"/>
    </xf>
    <xf numFmtId="0" fontId="11" fillId="4" borderId="3" xfId="0" applyFont="1" applyFill="1" applyBorder="1" applyAlignment="1" applyProtection="1">
      <alignment horizontal="center" vertical="center" wrapText="1"/>
      <protection locked="0"/>
    </xf>
    <xf numFmtId="0" fontId="11" fillId="4" borderId="3" xfId="0" applyFont="1" applyFill="1" applyBorder="1" applyAlignment="1" applyProtection="1">
      <alignment horizontal="left" vertical="center" wrapText="1"/>
      <protection locked="0"/>
    </xf>
    <xf numFmtId="0" fontId="11" fillId="7" borderId="3" xfId="0" applyFont="1" applyFill="1" applyBorder="1" applyAlignment="1" applyProtection="1">
      <alignment horizontal="left" vertical="center" wrapText="1"/>
      <protection locked="0"/>
    </xf>
    <xf numFmtId="0" fontId="32"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6" fillId="2" borderId="0" xfId="0" applyFont="1" applyFill="1" applyAlignment="1">
      <alignment horizontal="center" vertical="center" wrapText="1"/>
    </xf>
    <xf numFmtId="0" fontId="19" fillId="3" borderId="0" xfId="0" applyFont="1" applyFill="1" applyAlignment="1">
      <alignment horizontal="center" wrapText="1"/>
    </xf>
    <xf numFmtId="2" fontId="19" fillId="11" borderId="2" xfId="0" applyNumberFormat="1" applyFont="1" applyFill="1" applyBorder="1" applyAlignment="1">
      <alignment horizontal="center" vertical="center" wrapText="1"/>
    </xf>
    <xf numFmtId="0" fontId="0" fillId="11" borderId="2" xfId="0" applyFill="1" applyBorder="1"/>
    <xf numFmtId="2" fontId="15" fillId="11" borderId="11" xfId="0" applyNumberFormat="1" applyFont="1" applyFill="1" applyBorder="1" applyAlignment="1">
      <alignment horizontal="center" vertical="top" wrapText="1"/>
    </xf>
    <xf numFmtId="2" fontId="15" fillId="6" borderId="11" xfId="0" applyNumberFormat="1" applyFont="1" applyFill="1" applyBorder="1" applyAlignment="1">
      <alignment horizontal="center" vertical="center" wrapText="1"/>
    </xf>
    <xf numFmtId="0" fontId="14" fillId="11" borderId="2" xfId="0" applyFont="1" applyFill="1" applyBorder="1" applyAlignment="1">
      <alignment horizontal="center" vertical="center" wrapText="1"/>
    </xf>
    <xf numFmtId="2" fontId="11" fillId="11" borderId="3" xfId="0" applyNumberFormat="1" applyFont="1" applyFill="1" applyBorder="1" applyAlignment="1" applyProtection="1">
      <alignment horizontal="center" vertical="center" wrapText="1"/>
      <protection locked="0"/>
    </xf>
    <xf numFmtId="2" fontId="11" fillId="11" borderId="2" xfId="0" applyNumberFormat="1" applyFont="1" applyFill="1" applyBorder="1" applyAlignment="1" applyProtection="1">
      <alignment horizontal="center" vertical="center" wrapText="1"/>
      <protection locked="0"/>
    </xf>
    <xf numFmtId="2" fontId="12" fillId="6" borderId="2" xfId="0" applyNumberFormat="1" applyFont="1" applyFill="1" applyBorder="1" applyAlignment="1">
      <alignment horizontal="center" vertical="center" wrapText="1"/>
    </xf>
    <xf numFmtId="2" fontId="19" fillId="11" borderId="2" xfId="0" applyNumberFormat="1" applyFont="1" applyFill="1" applyBorder="1" applyAlignment="1">
      <alignment horizontal="center" vertical="center"/>
    </xf>
    <xf numFmtId="2" fontId="5" fillId="11" borderId="10" xfId="0" applyNumberFormat="1" applyFont="1" applyFill="1" applyBorder="1" applyAlignment="1">
      <alignment horizontal="center" vertical="center" wrapText="1"/>
    </xf>
    <xf numFmtId="2" fontId="5" fillId="6" borderId="10" xfId="0" applyNumberFormat="1" applyFont="1" applyFill="1" applyBorder="1" applyAlignment="1">
      <alignment horizontal="center" vertical="center" wrapText="1"/>
    </xf>
    <xf numFmtId="0" fontId="11" fillId="11" borderId="2" xfId="0" applyFont="1" applyFill="1" applyBorder="1" applyAlignment="1">
      <alignment wrapText="1"/>
    </xf>
    <xf numFmtId="0" fontId="11" fillId="11" borderId="2" xfId="0" applyFont="1" applyFill="1" applyBorder="1" applyAlignment="1">
      <alignment horizontal="center" vertical="center" wrapText="1"/>
    </xf>
    <xf numFmtId="9" fontId="25" fillId="9" borderId="2" xfId="0" applyNumberFormat="1" applyFont="1" applyFill="1" applyBorder="1" applyAlignment="1">
      <alignment horizontal="center" vertical="center" wrapText="1"/>
    </xf>
    <xf numFmtId="0" fontId="38" fillId="2" borderId="0" xfId="0" applyFont="1" applyFill="1" applyAlignment="1">
      <alignment horizontal="left" vertical="top" wrapText="1"/>
    </xf>
    <xf numFmtId="0" fontId="38" fillId="0" borderId="0" xfId="0" applyFont="1" applyAlignment="1">
      <alignment wrapText="1"/>
    </xf>
    <xf numFmtId="0" fontId="18" fillId="11" borderId="2" xfId="0" applyFont="1" applyFill="1" applyBorder="1" applyAlignment="1">
      <alignment horizontal="center" vertical="center" wrapText="1"/>
    </xf>
    <xf numFmtId="0" fontId="11" fillId="0" borderId="4" xfId="0" applyFont="1" applyBorder="1" applyAlignment="1">
      <alignment horizontal="left" vertical="top" wrapText="1" indent="1"/>
    </xf>
    <xf numFmtId="0" fontId="32" fillId="9" borderId="2" xfId="0" applyFont="1" applyFill="1" applyBorder="1" applyAlignment="1">
      <alignment horizontal="center" vertical="center" wrapText="1"/>
    </xf>
    <xf numFmtId="0" fontId="17" fillId="11" borderId="2" xfId="0" applyFont="1" applyFill="1" applyBorder="1" applyAlignment="1">
      <alignment vertical="center" wrapText="1"/>
    </xf>
    <xf numFmtId="2" fontId="14" fillId="11" borderId="2" xfId="0" applyNumberFormat="1" applyFont="1" applyFill="1" applyBorder="1" applyAlignment="1">
      <alignment horizontal="center" vertical="center" wrapText="1"/>
    </xf>
    <xf numFmtId="0" fontId="11" fillId="11" borderId="2" xfId="0" applyFont="1" applyFill="1" applyBorder="1" applyAlignment="1">
      <alignment horizontal="left" vertical="top" wrapText="1"/>
    </xf>
    <xf numFmtId="0" fontId="17"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2" fillId="0" borderId="2" xfId="0" applyFont="1" applyBorder="1" applyAlignment="1">
      <alignment horizontal="center" vertical="center" wrapText="1"/>
    </xf>
    <xf numFmtId="2" fontId="12" fillId="0" borderId="2" xfId="0" applyNumberFormat="1" applyFont="1" applyBorder="1" applyAlignment="1">
      <alignment horizontal="center" vertical="center" wrapText="1"/>
    </xf>
    <xf numFmtId="0" fontId="17" fillId="0" borderId="2" xfId="0" applyFont="1" applyBorder="1" applyAlignment="1">
      <alignment horizontal="center" vertical="center" wrapText="1"/>
    </xf>
    <xf numFmtId="2" fontId="12" fillId="2" borderId="4" xfId="0" applyNumberFormat="1" applyFont="1" applyFill="1" applyBorder="1" applyAlignment="1">
      <alignment horizontal="left" vertical="center" wrapText="1" indent="1"/>
    </xf>
    <xf numFmtId="0" fontId="32" fillId="9" borderId="5" xfId="0" applyFont="1" applyFill="1" applyBorder="1" applyAlignment="1">
      <alignment horizontal="center" vertical="center" wrapText="1"/>
    </xf>
    <xf numFmtId="0" fontId="11" fillId="6" borderId="2" xfId="0" applyFont="1" applyFill="1" applyBorder="1" applyAlignment="1">
      <alignment horizontal="left" vertical="top" wrapText="1"/>
    </xf>
    <xf numFmtId="0" fontId="32" fillId="9" borderId="2" xfId="0" applyFont="1" applyFill="1" applyBorder="1" applyAlignment="1">
      <alignment horizontal="center" wrapText="1"/>
    </xf>
    <xf numFmtId="0" fontId="12" fillId="0" borderId="0" xfId="0" applyFont="1" applyAlignment="1">
      <alignment horizontal="center" vertical="center" wrapText="1"/>
    </xf>
    <xf numFmtId="0" fontId="14" fillId="0" borderId="0" xfId="0" applyFont="1" applyAlignment="1">
      <alignment horizontal="center" vertical="center" wrapText="1"/>
    </xf>
    <xf numFmtId="0" fontId="11" fillId="0" borderId="0" xfId="0" applyFont="1" applyAlignment="1">
      <alignment vertical="top" wrapText="1"/>
    </xf>
    <xf numFmtId="0" fontId="11" fillId="0" borderId="0" xfId="0" applyFont="1" applyAlignment="1">
      <alignment horizontal="center" vertical="center" wrapText="1"/>
    </xf>
    <xf numFmtId="2" fontId="11" fillId="11" borderId="2" xfId="0" applyNumberFormat="1" applyFont="1" applyFill="1" applyBorder="1" applyAlignment="1">
      <alignment horizontal="center" vertical="center" wrapText="1"/>
    </xf>
    <xf numFmtId="2" fontId="11" fillId="11" borderId="3" xfId="0" applyNumberFormat="1" applyFont="1" applyFill="1" applyBorder="1" applyAlignment="1">
      <alignment horizontal="center" vertical="center" wrapText="1"/>
    </xf>
    <xf numFmtId="2" fontId="12" fillId="11" borderId="2" xfId="0" applyNumberFormat="1" applyFont="1" applyFill="1" applyBorder="1" applyAlignment="1">
      <alignment horizontal="center" vertical="center" wrapText="1"/>
    </xf>
    <xf numFmtId="0" fontId="12" fillId="6" borderId="2" xfId="0" applyFont="1" applyFill="1" applyBorder="1" applyAlignment="1">
      <alignment horizontal="center" vertical="center" wrapText="1"/>
    </xf>
    <xf numFmtId="2" fontId="11" fillId="6" borderId="2" xfId="0" applyNumberFormat="1" applyFont="1" applyFill="1" applyBorder="1" applyAlignment="1">
      <alignment horizontal="center" vertical="center" wrapText="1"/>
    </xf>
    <xf numFmtId="2" fontId="11" fillId="6" borderId="3" xfId="0" applyNumberFormat="1" applyFont="1" applyFill="1" applyBorder="1" applyAlignment="1">
      <alignment horizontal="center" vertical="center" wrapText="1"/>
    </xf>
    <xf numFmtId="0" fontId="48" fillId="0" borderId="2" xfId="0" applyFont="1" applyBorder="1" applyAlignment="1">
      <alignment horizontal="center" vertical="center" wrapText="1"/>
    </xf>
    <xf numFmtId="0" fontId="12" fillId="2" borderId="0" xfId="0" applyFont="1" applyFill="1" applyAlignment="1">
      <alignment horizontal="center" wrapText="1"/>
    </xf>
    <xf numFmtId="0" fontId="11" fillId="0" borderId="0" xfId="0" applyFont="1" applyAlignment="1">
      <alignment horizontal="center" wrapText="1"/>
    </xf>
    <xf numFmtId="0" fontId="11" fillId="2" borderId="0" xfId="0" applyFont="1" applyFill="1" applyAlignment="1">
      <alignment vertical="center" wrapText="1"/>
    </xf>
    <xf numFmtId="0" fontId="13" fillId="2" borderId="0" xfId="0" applyFont="1" applyFill="1" applyAlignment="1">
      <alignment vertical="center" wrapText="1"/>
    </xf>
    <xf numFmtId="0" fontId="33" fillId="2" borderId="0" xfId="0" applyFont="1" applyFill="1" applyAlignment="1">
      <alignment vertical="center" wrapText="1"/>
    </xf>
    <xf numFmtId="0" fontId="34" fillId="2" borderId="0" xfId="0" applyFont="1" applyFill="1" applyAlignment="1">
      <alignment vertical="center" wrapText="1"/>
    </xf>
    <xf numFmtId="0" fontId="11" fillId="11" borderId="2" xfId="0" applyFont="1" applyFill="1" applyBorder="1" applyAlignment="1">
      <alignment horizontal="left" vertical="center" wrapText="1"/>
    </xf>
    <xf numFmtId="0" fontId="11" fillId="6" borderId="0" xfId="0" applyFont="1" applyFill="1" applyAlignment="1">
      <alignment vertical="center" wrapText="1"/>
    </xf>
    <xf numFmtId="0" fontId="11" fillId="6" borderId="2" xfId="0" applyFont="1" applyFill="1" applyBorder="1" applyAlignment="1">
      <alignment horizontal="left" vertical="center" wrapText="1"/>
    </xf>
    <xf numFmtId="0" fontId="11" fillId="6" borderId="2" xfId="0" applyFont="1" applyFill="1" applyBorder="1" applyAlignment="1">
      <alignment vertical="center" wrapText="1"/>
    </xf>
    <xf numFmtId="0" fontId="19" fillId="3" borderId="0" xfId="0" applyFont="1" applyFill="1" applyAlignment="1">
      <alignment vertical="center" wrapText="1"/>
    </xf>
    <xf numFmtId="0" fontId="19" fillId="0" borderId="0" xfId="0" applyFont="1" applyAlignment="1">
      <alignment vertical="center" wrapText="1"/>
    </xf>
    <xf numFmtId="0" fontId="13" fillId="0" borderId="0" xfId="0" applyFont="1" applyAlignment="1">
      <alignment vertical="center" wrapText="1"/>
    </xf>
    <xf numFmtId="2" fontId="14" fillId="6" borderId="10" xfId="0" applyNumberFormat="1" applyFont="1" applyFill="1" applyBorder="1" applyAlignment="1">
      <alignment horizontal="center" vertical="center" wrapText="1"/>
    </xf>
    <xf numFmtId="2" fontId="14" fillId="10" borderId="10" xfId="0" applyNumberFormat="1" applyFont="1" applyFill="1" applyBorder="1" applyAlignment="1">
      <alignment horizontal="center" vertical="center" wrapText="1"/>
    </xf>
    <xf numFmtId="2" fontId="15" fillId="10" borderId="11" xfId="0" applyNumberFormat="1" applyFont="1" applyFill="1" applyBorder="1" applyAlignment="1">
      <alignment horizontal="center" vertical="center" wrapText="1"/>
    </xf>
    <xf numFmtId="2" fontId="14" fillId="12" borderId="10" xfId="0" applyNumberFormat="1" applyFont="1" applyFill="1" applyBorder="1" applyAlignment="1">
      <alignment horizontal="center" vertical="center" wrapText="1"/>
    </xf>
    <xf numFmtId="2" fontId="15" fillId="12" borderId="11" xfId="0" applyNumberFormat="1" applyFont="1" applyFill="1" applyBorder="1" applyAlignment="1">
      <alignment horizontal="center" vertical="center" wrapText="1"/>
    </xf>
    <xf numFmtId="0" fontId="12" fillId="2" borderId="0" xfId="0" applyFont="1" applyFill="1" applyAlignment="1">
      <alignment wrapText="1"/>
    </xf>
    <xf numFmtId="0" fontId="12" fillId="2" borderId="0" xfId="0" applyFont="1" applyFill="1" applyAlignment="1">
      <alignment vertical="center" wrapText="1"/>
    </xf>
    <xf numFmtId="0" fontId="14" fillId="2" borderId="0" xfId="0" applyFont="1" applyFill="1" applyAlignment="1">
      <alignment horizontal="center" vertical="top" wrapText="1"/>
    </xf>
    <xf numFmtId="0" fontId="12" fillId="2" borderId="0" xfId="0" applyFont="1" applyFill="1" applyAlignment="1">
      <alignment horizontal="center" vertical="top" wrapText="1"/>
    </xf>
    <xf numFmtId="0" fontId="39" fillId="2" borderId="0" xfId="0" applyFont="1" applyFill="1" applyAlignment="1">
      <alignment wrapText="1"/>
    </xf>
    <xf numFmtId="0" fontId="40" fillId="2" borderId="0" xfId="0" applyFont="1" applyFill="1" applyAlignment="1">
      <alignment horizontal="center" vertical="center" wrapText="1"/>
    </xf>
    <xf numFmtId="0" fontId="42" fillId="2" borderId="0" xfId="0" applyFont="1" applyFill="1" applyAlignment="1">
      <alignment wrapText="1"/>
    </xf>
    <xf numFmtId="0" fontId="43" fillId="2" borderId="0" xfId="0" applyFont="1" applyFill="1" applyAlignment="1">
      <alignment vertical="top" wrapText="1"/>
    </xf>
    <xf numFmtId="0" fontId="44" fillId="2" borderId="0" xfId="0" applyFont="1" applyFill="1" applyAlignment="1">
      <alignment horizontal="center"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center" wrapText="1"/>
    </xf>
    <xf numFmtId="0" fontId="32" fillId="9" borderId="2" xfId="0" applyFont="1" applyFill="1" applyBorder="1" applyAlignment="1">
      <alignment horizontal="center" vertical="top" wrapText="1"/>
    </xf>
    <xf numFmtId="0" fontId="14" fillId="6" borderId="2" xfId="0" applyFont="1" applyFill="1" applyBorder="1" applyAlignment="1">
      <alignment horizontal="left" vertical="top" wrapText="1"/>
    </xf>
    <xf numFmtId="0" fontId="11" fillId="6" borderId="2" xfId="0" applyFont="1" applyFill="1" applyBorder="1" applyAlignment="1">
      <alignment horizontal="center" vertical="center" wrapText="1"/>
    </xf>
    <xf numFmtId="2" fontId="19" fillId="6" borderId="2" xfId="0" applyNumberFormat="1" applyFont="1" applyFill="1" applyBorder="1" applyAlignment="1">
      <alignment horizontal="center" vertical="center" wrapText="1"/>
    </xf>
    <xf numFmtId="0" fontId="12" fillId="3" borderId="2" xfId="0" applyFont="1" applyFill="1" applyBorder="1" applyAlignment="1">
      <alignment horizontal="center" vertical="center" wrapText="1"/>
    </xf>
    <xf numFmtId="0" fontId="11" fillId="0" borderId="2" xfId="0" applyFont="1" applyBorder="1" applyAlignment="1">
      <alignment horizontal="center" vertical="top"/>
    </xf>
    <xf numFmtId="0" fontId="32" fillId="2" borderId="2" xfId="0" applyFont="1" applyFill="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top" wrapText="1"/>
    </xf>
    <xf numFmtId="0" fontId="11" fillId="3" borderId="2" xfId="0" applyFont="1" applyFill="1" applyBorder="1" applyAlignment="1">
      <alignment horizontal="center" wrapText="1"/>
    </xf>
    <xf numFmtId="2" fontId="19" fillId="6" borderId="2" xfId="0" applyNumberFormat="1" applyFont="1" applyFill="1" applyBorder="1" applyAlignment="1">
      <alignment horizontal="center" wrapText="1"/>
    </xf>
    <xf numFmtId="0" fontId="11" fillId="2" borderId="0" xfId="0" applyFont="1" applyFill="1" applyAlignment="1">
      <alignment horizontal="center" vertical="center" textRotation="90" wrapText="1"/>
    </xf>
    <xf numFmtId="0" fontId="11" fillId="2" borderId="2" xfId="0" applyFont="1" applyFill="1" applyBorder="1" applyAlignment="1">
      <alignment horizontal="center" vertical="top" wrapText="1"/>
    </xf>
    <xf numFmtId="0" fontId="19" fillId="2" borderId="0" xfId="0" applyFont="1" applyFill="1" applyAlignment="1">
      <alignment wrapText="1"/>
    </xf>
    <xf numFmtId="2" fontId="19" fillId="2" borderId="0" xfId="0" applyNumberFormat="1" applyFont="1" applyFill="1" applyAlignment="1">
      <alignment horizontal="center" vertical="center" wrapText="1"/>
    </xf>
    <xf numFmtId="9" fontId="45" fillId="9" borderId="12" xfId="0" applyNumberFormat="1" applyFont="1" applyFill="1" applyBorder="1" applyAlignment="1">
      <alignment horizontal="center" vertical="center" wrapText="1"/>
    </xf>
    <xf numFmtId="2" fontId="19" fillId="11" borderId="2" xfId="0" applyNumberFormat="1" applyFont="1" applyFill="1" applyBorder="1" applyAlignment="1">
      <alignment horizontal="center" wrapText="1"/>
    </xf>
    <xf numFmtId="0" fontId="14" fillId="11" borderId="2" xfId="0" applyFont="1" applyFill="1" applyBorder="1" applyAlignment="1">
      <alignment horizontal="left" vertical="top" wrapText="1"/>
    </xf>
    <xf numFmtId="0" fontId="12" fillId="11" borderId="2" xfId="0" applyFont="1" applyFill="1" applyBorder="1" applyAlignment="1">
      <alignment horizontal="center" vertical="center" wrapText="1"/>
    </xf>
    <xf numFmtId="2" fontId="14" fillId="11" borderId="10" xfId="0" applyNumberFormat="1" applyFont="1" applyFill="1" applyBorder="1" applyAlignment="1">
      <alignment horizontal="center" vertical="top" wrapText="1"/>
    </xf>
    <xf numFmtId="2" fontId="14" fillId="6" borderId="10" xfId="0" applyNumberFormat="1" applyFont="1" applyFill="1" applyBorder="1" applyAlignment="1">
      <alignment horizontal="center" vertical="top" wrapText="1"/>
    </xf>
    <xf numFmtId="2" fontId="15" fillId="6" borderId="11" xfId="0" applyNumberFormat="1" applyFont="1" applyFill="1" applyBorder="1" applyAlignment="1">
      <alignment horizontal="center" vertical="top" wrapText="1"/>
    </xf>
    <xf numFmtId="0" fontId="12" fillId="0" borderId="2" xfId="0" applyFont="1" applyBorder="1" applyAlignment="1">
      <alignment horizontal="left" vertical="center" wrapText="1" indent="1"/>
    </xf>
    <xf numFmtId="0" fontId="11" fillId="0" borderId="2" xfId="0" applyFont="1" applyBorder="1" applyAlignment="1">
      <alignment horizontal="left" vertical="center" wrapText="1" indent="1"/>
    </xf>
    <xf numFmtId="0" fontId="19" fillId="11" borderId="2" xfId="0" applyFont="1" applyFill="1" applyBorder="1" applyAlignment="1">
      <alignment horizontal="center" vertical="center" wrapText="1"/>
    </xf>
    <xf numFmtId="0" fontId="37" fillId="3" borderId="0" xfId="0" applyFont="1" applyFill="1" applyAlignment="1">
      <alignment horizontal="center" vertical="center" wrapText="1"/>
    </xf>
    <xf numFmtId="0" fontId="21" fillId="2" borderId="0" xfId="0" applyFont="1" applyFill="1" applyAlignment="1">
      <alignment horizontal="left" vertical="center" wrapText="1"/>
    </xf>
    <xf numFmtId="0" fontId="6" fillId="0" borderId="0" xfId="0" applyFont="1" applyAlignment="1">
      <alignment vertical="top" wrapText="1"/>
    </xf>
    <xf numFmtId="9" fontId="24" fillId="9" borderId="2" xfId="0" applyNumberFormat="1" applyFont="1" applyFill="1" applyBorder="1" applyAlignment="1">
      <alignment horizontal="center" vertical="center" wrapText="1"/>
    </xf>
    <xf numFmtId="0" fontId="6" fillId="0" borderId="0" xfId="0" applyFont="1" applyAlignment="1">
      <alignment vertical="center" wrapText="1"/>
    </xf>
    <xf numFmtId="0" fontId="3" fillId="2" borderId="0" xfId="0" applyFont="1" applyFill="1" applyAlignment="1">
      <alignment vertical="center" wrapText="1"/>
    </xf>
    <xf numFmtId="0" fontId="0" fillId="2" borderId="0" xfId="0" applyFill="1" applyAlignment="1">
      <alignment vertical="top" wrapText="1"/>
    </xf>
    <xf numFmtId="0" fontId="0" fillId="2" borderId="0" xfId="0" applyFill="1" applyAlignment="1">
      <alignment vertical="center" wrapText="1"/>
    </xf>
    <xf numFmtId="0" fontId="2" fillId="2" borderId="0" xfId="0" applyFont="1" applyFill="1" applyAlignment="1">
      <alignment vertical="top" wrapText="1"/>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0" fontId="0" fillId="0" borderId="0" xfId="0" applyAlignment="1">
      <alignment vertical="top" wrapText="1"/>
    </xf>
    <xf numFmtId="0" fontId="18" fillId="11" borderId="3"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2" fontId="12" fillId="11" borderId="7" xfId="0" applyNumberFormat="1" applyFont="1" applyFill="1" applyBorder="1" applyAlignment="1">
      <alignment horizontal="center" vertical="center" wrapText="1"/>
    </xf>
    <xf numFmtId="0" fontId="36" fillId="3" borderId="2" xfId="0" applyFont="1" applyFill="1" applyBorder="1" applyAlignment="1">
      <alignment horizontal="center" vertical="center" wrapText="1"/>
    </xf>
    <xf numFmtId="2" fontId="14" fillId="11" borderId="7" xfId="0" applyNumberFormat="1" applyFont="1" applyFill="1" applyBorder="1" applyAlignment="1">
      <alignment horizontal="center" vertical="center" wrapText="1"/>
    </xf>
    <xf numFmtId="0" fontId="14" fillId="11" borderId="4" xfId="0" applyFont="1" applyFill="1" applyBorder="1" applyAlignment="1">
      <alignment horizontal="left" vertical="top" wrapText="1"/>
    </xf>
    <xf numFmtId="0" fontId="12" fillId="2" borderId="2" xfId="0" applyFont="1" applyFill="1" applyBorder="1" applyAlignment="1">
      <alignment horizontal="center" vertical="center" wrapText="1"/>
    </xf>
    <xf numFmtId="0" fontId="11" fillId="2" borderId="0" xfId="0" applyFont="1" applyFill="1" applyAlignment="1">
      <alignment vertical="top"/>
    </xf>
    <xf numFmtId="0" fontId="16" fillId="0" borderId="2" xfId="0" applyFont="1" applyBorder="1" applyAlignment="1">
      <alignment horizontal="center" vertical="center" wrapText="1"/>
    </xf>
    <xf numFmtId="0" fontId="32" fillId="0" borderId="2" xfId="0" applyFont="1" applyBorder="1" applyAlignment="1">
      <alignment horizontal="center" vertical="center"/>
    </xf>
    <xf numFmtId="0" fontId="11" fillId="0" borderId="0" xfId="0" applyFont="1" applyAlignment="1">
      <alignment vertical="top"/>
    </xf>
    <xf numFmtId="0" fontId="11" fillId="3" borderId="2" xfId="0" applyFont="1" applyFill="1" applyBorder="1" applyAlignment="1">
      <alignment horizontal="center" vertical="top" textRotation="90"/>
    </xf>
    <xf numFmtId="0" fontId="16" fillId="3" borderId="2" xfId="0" applyFont="1" applyFill="1" applyBorder="1" applyAlignment="1">
      <alignment horizontal="center" vertical="center" wrapText="1"/>
    </xf>
    <xf numFmtId="0" fontId="11" fillId="3" borderId="2" xfId="0" applyFont="1" applyFill="1" applyBorder="1" applyAlignment="1">
      <alignment horizontal="center" vertical="center"/>
    </xf>
    <xf numFmtId="0" fontId="11" fillId="11" borderId="2" xfId="0" applyFont="1" applyFill="1" applyBorder="1" applyAlignment="1">
      <alignment horizontal="center" vertical="center"/>
    </xf>
    <xf numFmtId="0" fontId="11" fillId="11" borderId="2" xfId="0" applyFont="1" applyFill="1" applyBorder="1" applyAlignment="1">
      <alignment horizontal="left" vertical="top"/>
    </xf>
    <xf numFmtId="0" fontId="11" fillId="6" borderId="2" xfId="0" applyFont="1" applyFill="1" applyBorder="1" applyAlignment="1">
      <alignment horizontal="center" vertical="center"/>
    </xf>
    <xf numFmtId="0" fontId="11" fillId="6" borderId="2" xfId="0" applyFont="1" applyFill="1" applyBorder="1" applyAlignment="1">
      <alignment horizontal="left" vertical="top"/>
    </xf>
    <xf numFmtId="0" fontId="38" fillId="3" borderId="3" xfId="0" applyFont="1" applyFill="1" applyBorder="1" applyAlignment="1">
      <alignment horizontal="center" vertical="center" wrapText="1"/>
    </xf>
    <xf numFmtId="0" fontId="11" fillId="3" borderId="4" xfId="0" applyFont="1" applyFill="1" applyBorder="1" applyAlignment="1">
      <alignment vertical="top" textRotation="90"/>
    </xf>
    <xf numFmtId="0" fontId="11" fillId="2" borderId="0" xfId="0" applyFont="1" applyFill="1" applyAlignment="1">
      <alignment vertical="top" textRotation="90"/>
    </xf>
    <xf numFmtId="0" fontId="11" fillId="2" borderId="0" xfId="0" applyFont="1" applyFill="1" applyAlignment="1">
      <alignment horizontal="center" vertical="center"/>
    </xf>
    <xf numFmtId="0" fontId="49" fillId="3" borderId="0" xfId="0" applyFont="1" applyFill="1" applyAlignment="1">
      <alignment horizontal="center" wrapText="1"/>
    </xf>
    <xf numFmtId="2" fontId="14" fillId="11" borderId="10" xfId="0" applyNumberFormat="1" applyFont="1" applyFill="1" applyBorder="1" applyAlignment="1">
      <alignment horizontal="center" vertical="center" wrapText="1"/>
    </xf>
    <xf numFmtId="2" fontId="15" fillId="11" borderId="11" xfId="0" applyNumberFormat="1" applyFont="1" applyFill="1" applyBorder="1" applyAlignment="1">
      <alignment horizontal="center" vertical="center" wrapText="1"/>
    </xf>
    <xf numFmtId="0" fontId="11" fillId="3" borderId="0" xfId="0" applyFont="1" applyFill="1" applyAlignment="1">
      <alignment vertical="center" wrapText="1"/>
    </xf>
    <xf numFmtId="0" fontId="0" fillId="2" borderId="0" xfId="0" applyFill="1" applyAlignment="1">
      <alignment vertical="top"/>
    </xf>
    <xf numFmtId="0" fontId="8" fillId="0" borderId="0" xfId="0" applyFont="1" applyAlignment="1">
      <alignment horizontal="center" vertical="top" textRotation="90"/>
    </xf>
    <xf numFmtId="0" fontId="7" fillId="0" borderId="0" xfId="0" applyFont="1" applyAlignment="1">
      <alignment vertical="center"/>
    </xf>
    <xf numFmtId="0" fontId="7" fillId="0" borderId="0" xfId="0" applyFont="1" applyAlignment="1">
      <alignment horizontal="left" vertical="center"/>
    </xf>
    <xf numFmtId="0" fontId="7" fillId="0" borderId="0" xfId="0" applyFont="1" applyAlignment="1">
      <alignment horizontal="center" vertical="center"/>
    </xf>
    <xf numFmtId="0" fontId="0" fillId="0" borderId="0" xfId="0" applyAlignment="1">
      <alignment vertical="center" wrapText="1"/>
    </xf>
    <xf numFmtId="0" fontId="0" fillId="0" borderId="0" xfId="0" applyAlignment="1">
      <alignment vertical="top"/>
    </xf>
    <xf numFmtId="0" fontId="0" fillId="0" borderId="0" xfId="0" applyAlignment="1">
      <alignment horizontal="left" vertical="center"/>
    </xf>
    <xf numFmtId="0" fontId="1" fillId="2" borderId="0" xfId="0" applyFont="1" applyFill="1"/>
    <xf numFmtId="0" fontId="27" fillId="7" borderId="13" xfId="0" applyFont="1" applyFill="1" applyBorder="1" applyAlignment="1">
      <alignment horizontal="center" vertical="center" wrapText="1"/>
    </xf>
    <xf numFmtId="0" fontId="11" fillId="2" borderId="22" xfId="0" applyFont="1" applyFill="1" applyBorder="1" applyAlignment="1">
      <alignment horizontal="right" vertical="center" wrapText="1"/>
    </xf>
    <xf numFmtId="0" fontId="11" fillId="9" borderId="7" xfId="0" applyFont="1" applyFill="1" applyBorder="1" applyAlignment="1" applyProtection="1">
      <alignment horizontal="left" vertical="center" wrapText="1"/>
      <protection locked="0"/>
    </xf>
    <xf numFmtId="0" fontId="11" fillId="9" borderId="8" xfId="0" applyFont="1" applyFill="1" applyBorder="1" applyAlignment="1" applyProtection="1">
      <alignment horizontal="left" vertical="center" wrapText="1"/>
      <protection locked="0"/>
    </xf>
    <xf numFmtId="0" fontId="11" fillId="9" borderId="4" xfId="0" applyFont="1" applyFill="1" applyBorder="1" applyAlignment="1" applyProtection="1">
      <alignment horizontal="left" vertical="center" wrapText="1"/>
      <protection locked="0"/>
    </xf>
    <xf numFmtId="0" fontId="11" fillId="9" borderId="7" xfId="0" applyFont="1" applyFill="1" applyBorder="1" applyAlignment="1" applyProtection="1">
      <alignment horizontal="left" vertical="center"/>
      <protection locked="0"/>
    </xf>
    <xf numFmtId="0" fontId="11" fillId="9" borderId="8" xfId="0" applyFont="1" applyFill="1" applyBorder="1" applyAlignment="1" applyProtection="1">
      <alignment horizontal="left" vertical="center"/>
      <protection locked="0"/>
    </xf>
    <xf numFmtId="0" fontId="11" fillId="9" borderId="4" xfId="0" applyFont="1" applyFill="1" applyBorder="1" applyAlignment="1" applyProtection="1">
      <alignment horizontal="left" vertical="center"/>
      <protection locked="0"/>
    </xf>
    <xf numFmtId="0" fontId="19" fillId="3" borderId="0" xfId="0" applyFont="1" applyFill="1" applyAlignment="1">
      <alignment horizontal="left" vertical="center"/>
    </xf>
    <xf numFmtId="0" fontId="4" fillId="0" borderId="0" xfId="0" applyFont="1" applyAlignment="1">
      <alignment horizontal="center" vertical="center" wrapText="1"/>
    </xf>
    <xf numFmtId="0" fontId="14" fillId="9" borderId="7" xfId="0" applyFont="1" applyFill="1" applyBorder="1" applyAlignment="1" applyProtection="1">
      <alignment horizontal="left" vertical="center"/>
      <protection locked="0"/>
    </xf>
    <xf numFmtId="0" fontId="14" fillId="9" borderId="8" xfId="0" applyFont="1" applyFill="1" applyBorder="1" applyAlignment="1" applyProtection="1">
      <alignment horizontal="left" vertical="center"/>
      <protection locked="0"/>
    </xf>
    <xf numFmtId="0" fontId="14" fillId="9" borderId="4" xfId="0" applyFont="1" applyFill="1" applyBorder="1" applyAlignment="1" applyProtection="1">
      <alignment horizontal="left" vertical="center"/>
      <protection locked="0"/>
    </xf>
    <xf numFmtId="0" fontId="18" fillId="2" borderId="0" xfId="0" applyFont="1" applyFill="1" applyAlignment="1">
      <alignment horizontal="center" vertical="center" wrapText="1"/>
    </xf>
    <xf numFmtId="0" fontId="1" fillId="2" borderId="0" xfId="0" applyFont="1" applyFill="1" applyAlignment="1">
      <alignment horizontal="left" vertical="top" wrapText="1"/>
    </xf>
    <xf numFmtId="0" fontId="0" fillId="2" borderId="0" xfId="0" applyFill="1" applyAlignment="1">
      <alignment horizontal="left" vertical="top" wrapText="1"/>
    </xf>
    <xf numFmtId="0" fontId="18" fillId="8" borderId="0" xfId="0" applyFont="1" applyFill="1" applyAlignment="1">
      <alignment horizontal="center" vertical="center" wrapText="1"/>
    </xf>
    <xf numFmtId="2" fontId="26" fillId="11" borderId="3" xfId="0" applyNumberFormat="1" applyFont="1" applyFill="1" applyBorder="1" applyAlignment="1">
      <alignment horizontal="center" vertical="center"/>
    </xf>
    <xf numFmtId="2" fontId="26" fillId="11" borderId="6" xfId="0" applyNumberFormat="1" applyFont="1" applyFill="1" applyBorder="1" applyAlignment="1">
      <alignment horizontal="center" vertical="center"/>
    </xf>
    <xf numFmtId="2" fontId="26" fillId="11" borderId="5" xfId="0" applyNumberFormat="1" applyFont="1" applyFill="1" applyBorder="1" applyAlignment="1">
      <alignment horizontal="center" vertical="center"/>
    </xf>
    <xf numFmtId="2" fontId="50" fillId="6" borderId="3" xfId="0" applyNumberFormat="1" applyFont="1" applyFill="1" applyBorder="1" applyAlignment="1">
      <alignment horizontal="center" vertical="center" wrapText="1"/>
    </xf>
    <xf numFmtId="2" fontId="50" fillId="6" borderId="6" xfId="0" applyNumberFormat="1" applyFont="1" applyFill="1" applyBorder="1" applyAlignment="1">
      <alignment horizontal="center" vertical="center" wrapText="1"/>
    </xf>
    <xf numFmtId="2" fontId="50" fillId="6" borderId="5" xfId="0" applyNumberFormat="1" applyFont="1" applyFill="1" applyBorder="1" applyAlignment="1">
      <alignment horizontal="center" vertical="center" wrapText="1"/>
    </xf>
    <xf numFmtId="0" fontId="14" fillId="3" borderId="2" xfId="0" applyFont="1" applyFill="1" applyBorder="1" applyAlignment="1">
      <alignment horizontal="center" vertical="center" wrapText="1"/>
    </xf>
    <xf numFmtId="0" fontId="11" fillId="7" borderId="3" xfId="0" applyFont="1" applyFill="1" applyBorder="1" applyAlignment="1" applyProtection="1">
      <alignment horizontal="left" vertical="center" wrapText="1"/>
      <protection locked="0"/>
    </xf>
    <xf numFmtId="0" fontId="11" fillId="7" borderId="5" xfId="0" applyFont="1" applyFill="1" applyBorder="1" applyAlignment="1" applyProtection="1">
      <alignment horizontal="left" vertical="center" wrapText="1"/>
      <protection locked="0"/>
    </xf>
    <xf numFmtId="0" fontId="11" fillId="0" borderId="7" xfId="0" applyFont="1" applyBorder="1" applyAlignment="1">
      <alignment horizontal="left" vertical="center" wrapText="1"/>
    </xf>
    <xf numFmtId="0" fontId="11" fillId="0" borderId="4" xfId="0" applyFont="1" applyBorder="1" applyAlignment="1">
      <alignment horizontal="left" vertical="center" wrapText="1"/>
    </xf>
    <xf numFmtId="0" fontId="32" fillId="0" borderId="3" xfId="0" applyFont="1" applyBorder="1" applyAlignment="1">
      <alignment horizontal="center" vertical="center" wrapText="1"/>
    </xf>
    <xf numFmtId="0" fontId="32" fillId="0" borderId="5" xfId="0" applyFont="1" applyBorder="1" applyAlignment="1">
      <alignment horizontal="center" vertical="center" wrapText="1"/>
    </xf>
    <xf numFmtId="0" fontId="17" fillId="2" borderId="0" xfId="0" applyFont="1" applyFill="1" applyAlignment="1">
      <alignment horizontal="center" vertical="top" wrapText="1"/>
    </xf>
    <xf numFmtId="0" fontId="17" fillId="2" borderId="0" xfId="0" applyFont="1" applyFill="1" applyAlignment="1">
      <alignment horizontal="center" vertical="center" wrapText="1"/>
    </xf>
    <xf numFmtId="0" fontId="11" fillId="4" borderId="3" xfId="0" applyFont="1" applyFill="1" applyBorder="1" applyAlignment="1" applyProtection="1">
      <alignment horizontal="center" vertical="center" wrapText="1"/>
      <protection locked="0"/>
    </xf>
    <xf numFmtId="0" fontId="11" fillId="4" borderId="5" xfId="0" applyFont="1" applyFill="1" applyBorder="1" applyAlignment="1" applyProtection="1">
      <alignment horizontal="center" vertical="center" wrapText="1"/>
      <protection locked="0"/>
    </xf>
    <xf numFmtId="2" fontId="12" fillId="6" borderId="3" xfId="0" applyNumberFormat="1" applyFont="1" applyFill="1" applyBorder="1" applyAlignment="1">
      <alignment horizontal="center" vertical="center" wrapText="1"/>
    </xf>
    <xf numFmtId="2" fontId="12" fillId="6" borderId="5" xfId="0" applyNumberFormat="1" applyFont="1" applyFill="1" applyBorder="1" applyAlignment="1">
      <alignment horizontal="center" vertical="center" wrapText="1"/>
    </xf>
    <xf numFmtId="0" fontId="14" fillId="11" borderId="7" xfId="0" applyFont="1" applyFill="1" applyBorder="1" applyAlignment="1">
      <alignment horizontal="center" vertical="center" wrapText="1"/>
    </xf>
    <xf numFmtId="0" fontId="14" fillId="11" borderId="8" xfId="0" applyFont="1" applyFill="1" applyBorder="1" applyAlignment="1">
      <alignment horizontal="center" vertical="center" wrapText="1"/>
    </xf>
    <xf numFmtId="0" fontId="14" fillId="11" borderId="4"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8" xfId="0" applyFont="1" applyFill="1" applyBorder="1" applyAlignment="1">
      <alignment horizontal="center" vertical="center" wrapText="1"/>
    </xf>
    <xf numFmtId="0" fontId="14" fillId="6" borderId="4" xfId="0" applyFont="1" applyFill="1" applyBorder="1" applyAlignment="1">
      <alignment horizontal="center" vertical="center" wrapText="1"/>
    </xf>
    <xf numFmtId="0" fontId="11" fillId="4" borderId="3"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11" fillId="7" borderId="3" xfId="0" applyFont="1" applyFill="1" applyBorder="1" applyAlignment="1" applyProtection="1">
      <alignment horizontal="center" vertical="center" wrapText="1"/>
      <protection locked="0"/>
    </xf>
    <xf numFmtId="0" fontId="11" fillId="7" borderId="5" xfId="0" applyFont="1" applyFill="1" applyBorder="1" applyAlignment="1" applyProtection="1">
      <alignment horizontal="center" vertical="center" wrapText="1"/>
      <protection locked="0"/>
    </xf>
    <xf numFmtId="2" fontId="11" fillId="11" borderId="3" xfId="0" applyNumberFormat="1" applyFont="1" applyFill="1" applyBorder="1" applyAlignment="1" applyProtection="1">
      <alignment horizontal="center" vertical="center" wrapText="1"/>
      <protection locked="0"/>
    </xf>
    <xf numFmtId="2" fontId="11" fillId="11" borderId="5" xfId="0" applyNumberFormat="1" applyFont="1" applyFill="1" applyBorder="1" applyAlignment="1" applyProtection="1">
      <alignment horizontal="center" vertical="center" wrapText="1"/>
      <protection locked="0"/>
    </xf>
    <xf numFmtId="0" fontId="11" fillId="7" borderId="3" xfId="0" applyFont="1" applyFill="1" applyBorder="1" applyAlignment="1" applyProtection="1">
      <alignment horizontal="left" vertical="top" wrapText="1"/>
      <protection locked="0"/>
    </xf>
    <xf numFmtId="0" fontId="11" fillId="7" borderId="5" xfId="0" applyFont="1" applyFill="1" applyBorder="1" applyAlignment="1" applyProtection="1">
      <alignment horizontal="left" vertical="top" wrapText="1"/>
      <protection locked="0"/>
    </xf>
    <xf numFmtId="0" fontId="11" fillId="4" borderId="3" xfId="0" applyFont="1" applyFill="1" applyBorder="1" applyAlignment="1" applyProtection="1">
      <alignment horizontal="left" vertical="top" wrapText="1"/>
      <protection locked="0"/>
    </xf>
    <xf numFmtId="0" fontId="11" fillId="4" borderId="5" xfId="0" applyFont="1" applyFill="1" applyBorder="1" applyAlignment="1" applyProtection="1">
      <alignment horizontal="left" vertical="top" wrapText="1"/>
      <protection locked="0"/>
    </xf>
    <xf numFmtId="0" fontId="19" fillId="0" borderId="3" xfId="0" applyFont="1" applyBorder="1" applyAlignment="1">
      <alignment horizontal="center" vertical="center" wrapText="1"/>
    </xf>
    <xf numFmtId="0" fontId="19" fillId="0" borderId="5"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1" fillId="3" borderId="2" xfId="0" applyFont="1" applyFill="1" applyBorder="1" applyAlignment="1">
      <alignment horizontal="center" vertical="center" wrapText="1"/>
    </xf>
    <xf numFmtId="0" fontId="14" fillId="0" borderId="3" xfId="0" applyFont="1" applyBorder="1" applyAlignment="1">
      <alignment horizontal="center" vertical="center" wrapText="1"/>
    </xf>
    <xf numFmtId="0" fontId="14" fillId="0" borderId="6" xfId="0" applyFont="1" applyBorder="1" applyAlignment="1">
      <alignment horizontal="center" vertical="center" wrapText="1"/>
    </xf>
    <xf numFmtId="0" fontId="19" fillId="0" borderId="3" xfId="0" applyFont="1" applyBorder="1" applyAlignment="1">
      <alignment horizontal="center" vertical="center"/>
    </xf>
    <xf numFmtId="0" fontId="19" fillId="0" borderId="6" xfId="0" applyFont="1" applyBorder="1" applyAlignment="1">
      <alignment horizontal="center" vertical="center"/>
    </xf>
    <xf numFmtId="0" fontId="19" fillId="0" borderId="5" xfId="0" applyFont="1" applyBorder="1" applyAlignment="1">
      <alignment horizontal="center" vertical="center"/>
    </xf>
    <xf numFmtId="0" fontId="19" fillId="0" borderId="2" xfId="0" applyFont="1" applyBorder="1" applyAlignment="1">
      <alignment horizontal="center" vertical="center" wrapText="1"/>
    </xf>
    <xf numFmtId="0" fontId="11" fillId="0" borderId="17" xfId="0" applyFont="1" applyBorder="1" applyAlignment="1">
      <alignment horizontal="left" vertical="center" wrapText="1"/>
    </xf>
    <xf numFmtId="0" fontId="11" fillId="0" borderId="9" xfId="0" applyFont="1" applyBorder="1" applyAlignment="1">
      <alignment horizontal="left" vertical="center" wrapText="1"/>
    </xf>
    <xf numFmtId="0" fontId="11" fillId="0" borderId="18" xfId="0" applyFont="1" applyBorder="1" applyAlignment="1">
      <alignment horizontal="left" vertical="center" wrapText="1"/>
    </xf>
    <xf numFmtId="0" fontId="11" fillId="0" borderId="14" xfId="0" applyFont="1" applyBorder="1" applyAlignment="1">
      <alignment horizontal="left" vertical="center" wrapText="1"/>
    </xf>
    <xf numFmtId="0" fontId="9" fillId="2" borderId="0" xfId="0" applyFont="1" applyFill="1" applyAlignment="1">
      <alignment horizontal="center" vertical="center" wrapText="1"/>
    </xf>
    <xf numFmtId="0" fontId="18" fillId="2" borderId="0" xfId="0" applyFont="1" applyFill="1" applyAlignment="1">
      <alignment horizontal="right" vertical="center" wrapText="1"/>
    </xf>
    <xf numFmtId="0" fontId="23" fillId="2" borderId="0" xfId="0" applyFont="1" applyFill="1" applyAlignment="1">
      <alignment horizontal="right" vertical="center" wrapText="1"/>
    </xf>
    <xf numFmtId="0" fontId="16" fillId="2" borderId="0" xfId="0" applyFont="1" applyFill="1" applyAlignment="1">
      <alignment horizontal="center" vertical="center" wrapText="1"/>
    </xf>
    <xf numFmtId="0" fontId="21" fillId="2" borderId="0" xfId="0" applyFont="1" applyFill="1" applyAlignment="1">
      <alignment horizontal="center" vertical="center" wrapText="1"/>
    </xf>
    <xf numFmtId="0" fontId="22" fillId="2" borderId="0" xfId="0" applyFont="1" applyFill="1" applyAlignment="1">
      <alignment horizontal="left" vertical="center" wrapText="1"/>
    </xf>
    <xf numFmtId="0" fontId="19" fillId="3" borderId="0" xfId="0" applyFont="1" applyFill="1" applyAlignment="1">
      <alignment horizontal="center" wrapText="1"/>
    </xf>
    <xf numFmtId="0" fontId="12" fillId="2" borderId="0" xfId="0" applyFont="1" applyFill="1" applyAlignment="1">
      <alignment horizontal="center" vertical="center" wrapText="1"/>
    </xf>
    <xf numFmtId="0" fontId="19" fillId="0" borderId="6"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9" xfId="0" applyFont="1" applyBorder="1" applyAlignment="1">
      <alignment horizontal="left" vertical="center" wrapText="1"/>
    </xf>
    <xf numFmtId="0" fontId="12" fillId="0" borderId="16" xfId="0" applyFont="1" applyBorder="1" applyAlignment="1">
      <alignment horizontal="left" vertical="center" wrapText="1"/>
    </xf>
    <xf numFmtId="0" fontId="12" fillId="0" borderId="14" xfId="0" applyFont="1" applyBorder="1" applyAlignment="1">
      <alignment horizontal="left" vertical="center" wrapText="1"/>
    </xf>
    <xf numFmtId="0" fontId="0" fillId="3" borderId="7" xfId="0" applyFill="1" applyBorder="1" applyAlignment="1">
      <alignment horizontal="center"/>
    </xf>
    <xf numFmtId="0" fontId="0" fillId="3" borderId="4" xfId="0" applyFill="1" applyBorder="1" applyAlignment="1">
      <alignment horizontal="center"/>
    </xf>
    <xf numFmtId="164" fontId="32" fillId="6" borderId="3" xfId="0" applyNumberFormat="1" applyFont="1" applyFill="1" applyBorder="1" applyAlignment="1">
      <alignment horizontal="center" vertical="center" wrapText="1"/>
    </xf>
    <xf numFmtId="164" fontId="32" fillId="6" borderId="6" xfId="0" applyNumberFormat="1" applyFont="1" applyFill="1" applyBorder="1" applyAlignment="1">
      <alignment horizontal="center" vertical="center" wrapText="1"/>
    </xf>
    <xf numFmtId="164" fontId="32" fillId="6" borderId="5" xfId="0" applyNumberFormat="1" applyFont="1" applyFill="1" applyBorder="1" applyAlignment="1">
      <alignment horizontal="center" vertical="center" wrapText="1"/>
    </xf>
    <xf numFmtId="164" fontId="32" fillId="11" borderId="3" xfId="0" applyNumberFormat="1" applyFont="1" applyFill="1" applyBorder="1" applyAlignment="1">
      <alignment horizontal="center" vertical="center" wrapText="1"/>
    </xf>
    <xf numFmtId="164" fontId="32" fillId="11" borderId="6" xfId="0" applyNumberFormat="1" applyFont="1" applyFill="1" applyBorder="1" applyAlignment="1">
      <alignment horizontal="center" vertical="center" wrapText="1"/>
    </xf>
    <xf numFmtId="164" fontId="32" fillId="11" borderId="5" xfId="0" applyNumberFormat="1" applyFont="1" applyFill="1" applyBorder="1" applyAlignment="1">
      <alignment horizontal="center" vertical="center" wrapText="1"/>
    </xf>
    <xf numFmtId="0" fontId="11" fillId="0" borderId="15" xfId="0" applyFont="1" applyBorder="1" applyAlignment="1">
      <alignment horizontal="left" vertical="top" wrapText="1"/>
    </xf>
    <xf numFmtId="0" fontId="11" fillId="0" borderId="16" xfId="0" applyFont="1" applyBorder="1" applyAlignment="1">
      <alignment horizontal="left" vertical="top" wrapText="1"/>
    </xf>
    <xf numFmtId="0" fontId="11" fillId="0" borderId="7" xfId="0" applyFont="1" applyBorder="1" applyAlignment="1">
      <alignment horizontal="left" vertical="top" wrapText="1"/>
    </xf>
    <xf numFmtId="0" fontId="11" fillId="0" borderId="4" xfId="0" applyFont="1" applyBorder="1" applyAlignment="1">
      <alignment horizontal="left" vertical="top" wrapText="1"/>
    </xf>
    <xf numFmtId="0" fontId="12" fillId="0" borderId="7" xfId="0" applyFont="1" applyBorder="1" applyAlignment="1">
      <alignment horizontal="left" vertical="top" wrapText="1"/>
    </xf>
    <xf numFmtId="0" fontId="12" fillId="0" borderId="4" xfId="0" applyFont="1" applyBorder="1" applyAlignment="1">
      <alignment horizontal="left" vertical="top" wrapText="1"/>
    </xf>
    <xf numFmtId="0" fontId="22" fillId="2" borderId="1" xfId="0" applyFont="1" applyFill="1" applyBorder="1" applyAlignment="1">
      <alignment horizontal="left" vertical="center" wrapText="1"/>
    </xf>
    <xf numFmtId="0" fontId="18" fillId="2" borderId="0" xfId="0" applyFont="1" applyFill="1" applyAlignment="1">
      <alignment horizontal="right" vertical="top" wrapText="1"/>
    </xf>
    <xf numFmtId="0" fontId="23" fillId="2" borderId="0" xfId="0" applyFont="1" applyFill="1" applyAlignment="1">
      <alignment horizontal="right" vertical="top" wrapText="1"/>
    </xf>
    <xf numFmtId="0" fontId="35" fillId="3" borderId="2" xfId="0" applyFont="1" applyFill="1" applyBorder="1" applyAlignment="1">
      <alignment horizontal="center" vertical="center" wrapText="1"/>
    </xf>
    <xf numFmtId="0" fontId="38" fillId="3" borderId="2" xfId="0" applyFont="1" applyFill="1" applyBorder="1" applyAlignment="1">
      <alignment horizontal="center" vertical="center" wrapText="1"/>
    </xf>
    <xf numFmtId="2" fontId="12" fillId="11" borderId="3" xfId="0" applyNumberFormat="1" applyFont="1" applyFill="1" applyBorder="1" applyAlignment="1">
      <alignment horizontal="center" vertical="center" wrapText="1"/>
    </xf>
    <xf numFmtId="2" fontId="12" fillId="11" borderId="5" xfId="0" applyNumberFormat="1" applyFont="1" applyFill="1" applyBorder="1" applyAlignment="1">
      <alignment horizontal="center" vertical="center" wrapText="1"/>
    </xf>
    <xf numFmtId="0" fontId="17" fillId="0" borderId="3"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2" xfId="0" applyFont="1" applyBorder="1" applyAlignment="1">
      <alignment horizontal="center" vertical="center" wrapText="1"/>
    </xf>
    <xf numFmtId="0" fontId="11" fillId="2" borderId="7" xfId="0" applyFont="1" applyFill="1" applyBorder="1" applyAlignment="1">
      <alignment horizontal="left" vertical="center" wrapText="1"/>
    </xf>
    <xf numFmtId="0" fontId="11" fillId="2" borderId="4" xfId="0" applyFont="1" applyFill="1" applyBorder="1" applyAlignment="1">
      <alignment horizontal="left" vertical="center" wrapText="1"/>
    </xf>
    <xf numFmtId="2" fontId="12" fillId="0" borderId="7" xfId="0" applyNumberFormat="1" applyFont="1" applyBorder="1" applyAlignment="1">
      <alignment horizontal="left" vertical="center" wrapText="1"/>
    </xf>
    <xf numFmtId="2" fontId="12" fillId="0" borderId="4" xfId="0" applyNumberFormat="1" applyFont="1" applyBorder="1" applyAlignment="1">
      <alignment horizontal="left" vertical="center" wrapText="1"/>
    </xf>
    <xf numFmtId="49" fontId="19" fillId="2" borderId="3" xfId="0" applyNumberFormat="1" applyFont="1" applyFill="1" applyBorder="1" applyAlignment="1">
      <alignment horizontal="center" vertical="center" wrapText="1"/>
    </xf>
    <xf numFmtId="49" fontId="19" fillId="2" borderId="6" xfId="0" applyNumberFormat="1" applyFont="1" applyFill="1" applyBorder="1" applyAlignment="1">
      <alignment horizontal="center" vertical="center" wrapText="1"/>
    </xf>
    <xf numFmtId="49" fontId="19" fillId="2" borderId="5" xfId="0" applyNumberFormat="1" applyFont="1" applyFill="1" applyBorder="1" applyAlignment="1">
      <alignment horizontal="center" vertical="center" wrapText="1"/>
    </xf>
    <xf numFmtId="0" fontId="19" fillId="0" borderId="3" xfId="0" applyFont="1" applyBorder="1" applyAlignment="1">
      <alignment horizontal="center" vertical="center" wrapText="1" shrinkToFit="1"/>
    </xf>
    <xf numFmtId="0" fontId="19" fillId="0" borderId="6" xfId="0" applyFont="1" applyBorder="1" applyAlignment="1">
      <alignment horizontal="center" vertical="center" wrapText="1" shrinkToFit="1"/>
    </xf>
    <xf numFmtId="0" fontId="19" fillId="0" borderId="5" xfId="0" applyFont="1" applyBorder="1" applyAlignment="1">
      <alignment horizontal="center" vertical="center" wrapText="1" shrinkToFit="1"/>
    </xf>
    <xf numFmtId="0" fontId="12" fillId="3" borderId="3" xfId="0" applyFont="1" applyFill="1" applyBorder="1" applyAlignment="1">
      <alignment horizontal="center" wrapText="1"/>
    </xf>
    <xf numFmtId="0" fontId="12" fillId="3" borderId="5" xfId="0" applyFont="1" applyFill="1" applyBorder="1" applyAlignment="1">
      <alignment horizontal="center" wrapText="1"/>
    </xf>
    <xf numFmtId="0" fontId="14" fillId="0" borderId="5" xfId="0" applyFont="1" applyBorder="1" applyAlignment="1">
      <alignment horizontal="center" vertical="center" wrapText="1"/>
    </xf>
    <xf numFmtId="0" fontId="11" fillId="0" borderId="15" xfId="0" applyFont="1" applyBorder="1" applyAlignment="1">
      <alignment horizontal="left" vertical="center" wrapText="1"/>
    </xf>
    <xf numFmtId="0" fontId="11" fillId="0" borderId="16" xfId="0" applyFont="1" applyBorder="1" applyAlignment="1">
      <alignment horizontal="left" vertical="center" wrapText="1"/>
    </xf>
    <xf numFmtId="0" fontId="14" fillId="0" borderId="9" xfId="0" applyFont="1" applyBorder="1" applyAlignment="1">
      <alignment horizontal="center" vertical="center" wrapText="1"/>
    </xf>
    <xf numFmtId="0" fontId="14" fillId="0" borderId="22" xfId="0" applyFont="1" applyBorder="1" applyAlignment="1">
      <alignment horizontal="center" vertical="center" wrapText="1"/>
    </xf>
    <xf numFmtId="2" fontId="12" fillId="2" borderId="15" xfId="0" applyNumberFormat="1" applyFont="1" applyFill="1" applyBorder="1" applyAlignment="1">
      <alignment horizontal="left" vertical="center" wrapText="1"/>
    </xf>
    <xf numFmtId="2" fontId="12" fillId="2" borderId="30" xfId="0" applyNumberFormat="1" applyFont="1" applyFill="1" applyBorder="1" applyAlignment="1">
      <alignment horizontal="left" vertical="center" wrapText="1"/>
    </xf>
    <xf numFmtId="2" fontId="12" fillId="2" borderId="16" xfId="0" applyNumberFormat="1" applyFont="1" applyFill="1" applyBorder="1" applyAlignment="1">
      <alignment horizontal="left" vertical="center" wrapText="1"/>
    </xf>
    <xf numFmtId="0" fontId="12" fillId="0" borderId="7" xfId="0" applyFont="1" applyBorder="1" applyAlignment="1">
      <alignment horizontal="left" vertical="center" wrapText="1"/>
    </xf>
    <xf numFmtId="0" fontId="12" fillId="0" borderId="4" xfId="0" applyFont="1" applyBorder="1" applyAlignment="1">
      <alignment horizontal="left" vertical="center" wrapText="1"/>
    </xf>
    <xf numFmtId="0" fontId="17" fillId="0" borderId="5" xfId="0" applyFont="1" applyBorder="1" applyAlignment="1">
      <alignment horizontal="center" vertical="center" wrapText="1"/>
    </xf>
    <xf numFmtId="2" fontId="12" fillId="2" borderId="7" xfId="0" applyNumberFormat="1" applyFont="1" applyFill="1" applyBorder="1" applyAlignment="1">
      <alignment horizontal="left" vertical="center" wrapText="1"/>
    </xf>
    <xf numFmtId="2" fontId="12" fillId="2" borderId="4" xfId="0" applyNumberFormat="1" applyFont="1" applyFill="1" applyBorder="1" applyAlignment="1">
      <alignment horizontal="left" vertical="center" wrapText="1"/>
    </xf>
    <xf numFmtId="0" fontId="12" fillId="3" borderId="6" xfId="0" applyFont="1" applyFill="1" applyBorder="1" applyAlignment="1">
      <alignment horizontal="center" wrapText="1"/>
    </xf>
    <xf numFmtId="0" fontId="12" fillId="0" borderId="8" xfId="0" applyFont="1" applyBorder="1" applyAlignment="1">
      <alignment horizontal="left" vertical="center" wrapText="1"/>
    </xf>
    <xf numFmtId="0" fontId="17" fillId="3" borderId="7" xfId="0" applyFont="1" applyFill="1" applyBorder="1" applyAlignment="1">
      <alignment horizontal="center" vertical="center" wrapText="1"/>
    </xf>
    <xf numFmtId="0" fontId="17" fillId="3" borderId="8" xfId="0" applyFont="1" applyFill="1" applyBorder="1" applyAlignment="1">
      <alignment horizontal="center" vertical="center" wrapText="1"/>
    </xf>
    <xf numFmtId="0" fontId="17" fillId="3" borderId="4" xfId="0" applyFont="1" applyFill="1" applyBorder="1" applyAlignment="1">
      <alignment horizontal="center" vertical="center" wrapText="1"/>
    </xf>
    <xf numFmtId="0" fontId="11" fillId="0" borderId="9" xfId="0" applyFont="1" applyBorder="1" applyAlignment="1">
      <alignment horizontal="left" vertical="top" wrapText="1"/>
    </xf>
    <xf numFmtId="2" fontId="32" fillId="11" borderId="3" xfId="0" applyNumberFormat="1" applyFont="1" applyFill="1" applyBorder="1" applyAlignment="1">
      <alignment horizontal="center" vertical="center" wrapText="1"/>
    </xf>
    <xf numFmtId="2" fontId="32" fillId="11" borderId="6" xfId="0" applyNumberFormat="1" applyFont="1" applyFill="1" applyBorder="1" applyAlignment="1">
      <alignment horizontal="center" vertical="center" wrapText="1"/>
    </xf>
    <xf numFmtId="2" fontId="32" fillId="11" borderId="5" xfId="0" applyNumberFormat="1" applyFont="1" applyFill="1" applyBorder="1" applyAlignment="1">
      <alignment horizontal="center" vertical="center" wrapText="1"/>
    </xf>
    <xf numFmtId="2" fontId="32" fillId="6" borderId="3" xfId="0" applyNumberFormat="1" applyFont="1" applyFill="1" applyBorder="1" applyAlignment="1">
      <alignment horizontal="center" vertical="center" wrapText="1"/>
    </xf>
    <xf numFmtId="2" fontId="32" fillId="6" borderId="6" xfId="0" applyNumberFormat="1" applyFont="1" applyFill="1" applyBorder="1" applyAlignment="1">
      <alignment horizontal="center" vertical="center" wrapText="1"/>
    </xf>
    <xf numFmtId="2" fontId="32" fillId="6" borderId="5" xfId="0" applyNumberFormat="1" applyFont="1" applyFill="1" applyBorder="1" applyAlignment="1">
      <alignment horizontal="center" vertical="center" wrapText="1"/>
    </xf>
    <xf numFmtId="2" fontId="11" fillId="6" borderId="3" xfId="0" applyNumberFormat="1" applyFont="1" applyFill="1" applyBorder="1" applyAlignment="1">
      <alignment horizontal="center" vertical="center" wrapText="1"/>
    </xf>
    <xf numFmtId="2" fontId="11" fillId="6" borderId="5" xfId="0" applyNumberFormat="1" applyFont="1" applyFill="1" applyBorder="1" applyAlignment="1">
      <alignment horizontal="center" vertical="center" wrapText="1"/>
    </xf>
    <xf numFmtId="0" fontId="12" fillId="4" borderId="3" xfId="0" applyFont="1" applyFill="1" applyBorder="1" applyAlignment="1" applyProtection="1">
      <alignment horizontal="center" vertical="center" wrapText="1"/>
      <protection locked="0"/>
    </xf>
    <xf numFmtId="0" fontId="12" fillId="4" borderId="5" xfId="0" applyFont="1" applyFill="1" applyBorder="1" applyAlignment="1" applyProtection="1">
      <alignment horizontal="center" vertical="center" wrapText="1"/>
      <protection locked="0"/>
    </xf>
    <xf numFmtId="0" fontId="12" fillId="0" borderId="2" xfId="0" applyFont="1" applyBorder="1" applyAlignment="1">
      <alignment horizontal="left" vertical="top" wrapText="1"/>
    </xf>
    <xf numFmtId="0" fontId="19" fillId="3" borderId="7" xfId="0" applyFont="1" applyFill="1" applyBorder="1" applyAlignment="1">
      <alignment horizontal="center" vertical="top" wrapText="1"/>
    </xf>
    <xf numFmtId="0" fontId="19" fillId="3" borderId="8" xfId="0" applyFont="1" applyFill="1" applyBorder="1" applyAlignment="1">
      <alignment horizontal="center" vertical="top" wrapText="1"/>
    </xf>
    <xf numFmtId="0" fontId="19" fillId="3" borderId="4" xfId="0" applyFont="1" applyFill="1" applyBorder="1" applyAlignment="1">
      <alignment horizontal="center" vertical="top" wrapText="1"/>
    </xf>
    <xf numFmtId="0" fontId="12"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9" fillId="2" borderId="0" xfId="0" applyFont="1" applyFill="1" applyAlignment="1">
      <alignment horizontal="center" wrapText="1"/>
    </xf>
    <xf numFmtId="0" fontId="11" fillId="0" borderId="2" xfId="0" applyFont="1" applyBorder="1" applyAlignment="1">
      <alignment horizontal="left" vertical="top" wrapText="1"/>
    </xf>
    <xf numFmtId="0" fontId="44" fillId="0" borderId="3" xfId="0" applyFont="1" applyBorder="1" applyAlignment="1">
      <alignment horizontal="center" vertical="center" wrapText="1"/>
    </xf>
    <xf numFmtId="0" fontId="44" fillId="0" borderId="6" xfId="0" applyFont="1" applyBorder="1" applyAlignment="1">
      <alignment horizontal="center" vertical="center" wrapText="1"/>
    </xf>
    <xf numFmtId="0" fontId="44" fillId="0" borderId="5" xfId="0" applyFont="1" applyBorder="1" applyAlignment="1">
      <alignment horizontal="center" vertical="center" wrapText="1"/>
    </xf>
    <xf numFmtId="0" fontId="11" fillId="3" borderId="2" xfId="0" applyFont="1" applyFill="1" applyBorder="1" applyAlignment="1">
      <alignment horizontal="center" wrapText="1"/>
    </xf>
    <xf numFmtId="0" fontId="14" fillId="2" borderId="0" xfId="0" applyFont="1" applyFill="1" applyAlignment="1">
      <alignment horizontal="center" vertical="center" wrapText="1"/>
    </xf>
    <xf numFmtId="0" fontId="14" fillId="2" borderId="0" xfId="0" applyFont="1" applyFill="1" applyAlignment="1">
      <alignment horizontal="right" vertical="center" wrapText="1"/>
    </xf>
    <xf numFmtId="0" fontId="17" fillId="2" borderId="0" xfId="0" applyFont="1" applyFill="1" applyAlignment="1">
      <alignment horizontal="right" wrapText="1"/>
    </xf>
    <xf numFmtId="0" fontId="41" fillId="2" borderId="1" xfId="0" applyFont="1" applyFill="1" applyBorder="1" applyAlignment="1">
      <alignment horizontal="left" vertical="center" wrapText="1"/>
    </xf>
    <xf numFmtId="0" fontId="44" fillId="2" borderId="0" xfId="0" applyFont="1" applyFill="1" applyAlignment="1">
      <alignment horizontal="right" vertical="center" wrapText="1"/>
    </xf>
    <xf numFmtId="0" fontId="19" fillId="0" borderId="2" xfId="0" applyFont="1" applyBorder="1" applyAlignment="1">
      <alignment horizontal="center" vertical="top" wrapText="1"/>
    </xf>
    <xf numFmtId="0" fontId="14" fillId="0" borderId="2" xfId="0" applyFont="1" applyBorder="1" applyAlignment="1">
      <alignment horizontal="center" vertical="center" wrapText="1"/>
    </xf>
    <xf numFmtId="0" fontId="11" fillId="0" borderId="2" xfId="0" applyFont="1" applyBorder="1" applyAlignment="1">
      <alignment horizontal="left" vertical="center" wrapText="1"/>
    </xf>
    <xf numFmtId="0" fontId="12" fillId="2" borderId="2" xfId="0" applyFont="1" applyFill="1" applyBorder="1" applyAlignment="1">
      <alignment vertical="top" wrapText="1"/>
    </xf>
    <xf numFmtId="0" fontId="11" fillId="0" borderId="3" xfId="0" applyFont="1" applyBorder="1" applyAlignment="1">
      <alignment horizontal="center" vertical="top" wrapText="1"/>
    </xf>
    <xf numFmtId="0" fontId="11" fillId="0" borderId="5" xfId="0" applyFont="1" applyBorder="1" applyAlignment="1">
      <alignment horizontal="center" vertical="top" wrapText="1"/>
    </xf>
    <xf numFmtId="0" fontId="12" fillId="0" borderId="15" xfId="0" applyFont="1" applyBorder="1" applyAlignment="1">
      <alignment horizontal="left" vertical="top" wrapText="1"/>
    </xf>
    <xf numFmtId="0" fontId="12" fillId="0" borderId="9" xfId="0" applyFont="1" applyBorder="1" applyAlignment="1">
      <alignment horizontal="left" vertical="top" wrapText="1"/>
    </xf>
    <xf numFmtId="0" fontId="12" fillId="0" borderId="16" xfId="0" applyFont="1" applyBorder="1" applyAlignment="1">
      <alignment horizontal="left" vertical="top" wrapText="1"/>
    </xf>
    <xf numFmtId="0" fontId="12" fillId="0" borderId="14" xfId="0" applyFont="1" applyBorder="1" applyAlignment="1">
      <alignment horizontal="left" vertical="top" wrapText="1"/>
    </xf>
    <xf numFmtId="0" fontId="12" fillId="7" borderId="3" xfId="0" applyFont="1" applyFill="1" applyBorder="1" applyAlignment="1" applyProtection="1">
      <alignment horizontal="center" vertical="center" wrapText="1"/>
      <protection locked="0"/>
    </xf>
    <xf numFmtId="0" fontId="12" fillId="7" borderId="5" xfId="0" applyFont="1" applyFill="1" applyBorder="1" applyAlignment="1" applyProtection="1">
      <alignment horizontal="center" vertical="center" wrapText="1"/>
      <protection locked="0"/>
    </xf>
    <xf numFmtId="0" fontId="14" fillId="7" borderId="3" xfId="0" applyFont="1" applyFill="1" applyBorder="1" applyAlignment="1" applyProtection="1">
      <alignment horizontal="left" vertical="top" wrapText="1"/>
      <protection locked="0"/>
    </xf>
    <xf numFmtId="0" fontId="14" fillId="7" borderId="5" xfId="0" applyFont="1" applyFill="1" applyBorder="1" applyAlignment="1" applyProtection="1">
      <alignment horizontal="left" vertical="top" wrapText="1"/>
      <protection locked="0"/>
    </xf>
    <xf numFmtId="2" fontId="11" fillId="11" borderId="3" xfId="0" applyNumberFormat="1" applyFont="1" applyFill="1" applyBorder="1" applyAlignment="1">
      <alignment horizontal="center" vertical="center" wrapText="1"/>
    </xf>
    <xf numFmtId="2" fontId="11" fillId="11" borderId="5" xfId="0" applyNumberFormat="1"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1" fillId="0" borderId="14" xfId="0" applyFont="1" applyBorder="1" applyAlignment="1">
      <alignment horizontal="left" vertical="top" wrapText="1"/>
    </xf>
    <xf numFmtId="0" fontId="11" fillId="3" borderId="2" xfId="0" applyFont="1" applyFill="1" applyBorder="1" applyAlignment="1">
      <alignment vertical="center" wrapText="1"/>
    </xf>
    <xf numFmtId="0" fontId="11" fillId="3" borderId="3" xfId="0" applyFont="1" applyFill="1" applyBorder="1" applyAlignment="1">
      <alignment horizontal="center" wrapText="1"/>
    </xf>
    <xf numFmtId="0" fontId="11" fillId="3" borderId="5" xfId="0" applyFont="1" applyFill="1" applyBorder="1" applyAlignment="1">
      <alignment horizontal="center" wrapText="1"/>
    </xf>
    <xf numFmtId="0" fontId="19" fillId="2" borderId="6" xfId="0" applyFont="1" applyFill="1" applyBorder="1" applyAlignment="1">
      <alignment horizontal="center" vertical="center" wrapText="1" shrinkToFit="1"/>
    </xf>
    <xf numFmtId="0" fontId="12" fillId="2" borderId="2" xfId="0" applyFont="1" applyFill="1" applyBorder="1" applyAlignment="1">
      <alignment horizontal="left" vertical="center" wrapText="1"/>
    </xf>
    <xf numFmtId="0" fontId="14" fillId="2" borderId="3"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9" fillId="2" borderId="0" xfId="0" applyFont="1" applyFill="1" applyAlignment="1">
      <alignment horizontal="right" wrapText="1"/>
    </xf>
    <xf numFmtId="0" fontId="3" fillId="2" borderId="0" xfId="0" applyFont="1" applyFill="1" applyAlignment="1">
      <alignment horizontal="right" vertical="center" wrapText="1"/>
    </xf>
    <xf numFmtId="0" fontId="46" fillId="2" borderId="0" xfId="0" applyFont="1" applyFill="1" applyAlignment="1">
      <alignment horizontal="center" wrapText="1"/>
    </xf>
    <xf numFmtId="0" fontId="14" fillId="2" borderId="2" xfId="0" applyFont="1" applyFill="1" applyBorder="1" applyAlignment="1">
      <alignment horizontal="center" vertical="center" wrapText="1"/>
    </xf>
    <xf numFmtId="0" fontId="36" fillId="3" borderId="3" xfId="0" applyFont="1" applyFill="1" applyBorder="1" applyAlignment="1">
      <alignment horizontal="center" vertical="center" wrapText="1"/>
    </xf>
    <xf numFmtId="0" fontId="36" fillId="3" borderId="5" xfId="0" applyFont="1" applyFill="1" applyBorder="1" applyAlignment="1">
      <alignment horizontal="center" vertical="center" wrapText="1"/>
    </xf>
    <xf numFmtId="2" fontId="32" fillId="11" borderId="2" xfId="0" applyNumberFormat="1"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2" borderId="2"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2" fillId="2" borderId="4" xfId="0" applyFont="1" applyFill="1" applyBorder="1" applyAlignment="1">
      <alignment horizontal="left" vertical="center" wrapText="1"/>
    </xf>
    <xf numFmtId="0" fontId="19" fillId="2" borderId="3" xfId="0" applyFont="1" applyFill="1" applyBorder="1" applyAlignment="1">
      <alignment horizontal="center" vertical="center" wrapText="1" shrinkToFit="1"/>
    </xf>
    <xf numFmtId="0" fontId="19" fillId="2" borderId="5" xfId="0" applyFont="1" applyFill="1" applyBorder="1" applyAlignment="1">
      <alignment horizontal="center" vertical="center" wrapText="1" shrinkToFit="1"/>
    </xf>
    <xf numFmtId="2" fontId="32" fillId="6" borderId="2" xfId="0" applyNumberFormat="1" applyFont="1" applyFill="1" applyBorder="1" applyAlignment="1">
      <alignment horizontal="center" vertical="center" wrapText="1"/>
    </xf>
    <xf numFmtId="0" fontId="0" fillId="2" borderId="3" xfId="0" applyFill="1" applyBorder="1" applyAlignment="1">
      <alignment horizontal="left" vertical="center" wrapText="1"/>
    </xf>
    <xf numFmtId="0" fontId="0" fillId="2" borderId="5" xfId="0" applyFill="1" applyBorder="1" applyAlignment="1">
      <alignment horizontal="left" vertical="center" wrapText="1"/>
    </xf>
    <xf numFmtId="0" fontId="5" fillId="8" borderId="0" xfId="0" applyFont="1" applyFill="1" applyAlignment="1">
      <alignment horizontal="left"/>
    </xf>
    <xf numFmtId="0" fontId="0" fillId="7" borderId="27" xfId="0" applyFill="1" applyBorder="1" applyAlignment="1">
      <alignment horizontal="center"/>
    </xf>
    <xf numFmtId="0" fontId="0" fillId="7" borderId="28" xfId="0" applyFill="1" applyBorder="1" applyAlignment="1">
      <alignment horizontal="center"/>
    </xf>
    <xf numFmtId="0" fontId="0" fillId="7" borderId="29" xfId="0" applyFill="1" applyBorder="1" applyAlignment="1">
      <alignment horizontal="center"/>
    </xf>
    <xf numFmtId="0" fontId="4" fillId="2" borderId="0" xfId="0" applyFont="1" applyFill="1" applyAlignment="1">
      <alignment horizontal="left" vertical="center" wrapText="1"/>
    </xf>
    <xf numFmtId="2" fontId="3" fillId="5" borderId="19" xfId="0" applyNumberFormat="1" applyFont="1" applyFill="1" applyBorder="1" applyAlignment="1">
      <alignment horizontal="center" vertical="center"/>
    </xf>
    <xf numFmtId="2" fontId="3" fillId="5" borderId="20" xfId="0" applyNumberFormat="1" applyFont="1" applyFill="1" applyBorder="1" applyAlignment="1">
      <alignment horizontal="center" vertical="center"/>
    </xf>
    <xf numFmtId="2" fontId="3" fillId="5" borderId="21" xfId="0" applyNumberFormat="1" applyFont="1" applyFill="1" applyBorder="1" applyAlignment="1">
      <alignment horizontal="center" vertical="center"/>
    </xf>
    <xf numFmtId="0" fontId="0" fillId="4" borderId="27" xfId="0" applyFill="1" applyBorder="1" applyAlignment="1">
      <alignment horizontal="center"/>
    </xf>
    <xf numFmtId="0" fontId="0" fillId="4" borderId="28" xfId="0" applyFill="1" applyBorder="1" applyAlignment="1">
      <alignment horizontal="center"/>
    </xf>
    <xf numFmtId="0" fontId="0" fillId="4" borderId="29" xfId="0" applyFill="1" applyBorder="1" applyAlignment="1">
      <alignment horizontal="center"/>
    </xf>
  </cellXfs>
  <cellStyles count="1">
    <cellStyle name="Normal" xfId="0" builtinId="0"/>
  </cellStyles>
  <dxfs count="0"/>
  <tableStyles count="0" defaultTableStyle="TableStyleMedium2" defaultPivotStyle="PivotStyleLight16"/>
  <colors>
    <mruColors>
      <color rgb="FFFF6600"/>
      <color rgb="FFE0C5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108856</xdr:colOff>
      <xdr:row>0</xdr:row>
      <xdr:rowOff>0</xdr:rowOff>
    </xdr:from>
    <xdr:to>
      <xdr:col>1</xdr:col>
      <xdr:colOff>2156229</xdr:colOff>
      <xdr:row>2</xdr:row>
      <xdr:rowOff>136071</xdr:rowOff>
    </xdr:to>
    <xdr:pic>
      <xdr:nvPicPr>
        <xdr:cNvPr id="2" name="Imagem 1">
          <a:extLst>
            <a:ext uri="{FF2B5EF4-FFF2-40B4-BE49-F238E27FC236}">
              <a16:creationId xmlns:a16="http://schemas.microsoft.com/office/drawing/2014/main" id="{6A94F35B-A66C-4B01-8BBF-CF4C6A2C76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3785" y="0"/>
          <a:ext cx="2047373" cy="14242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450851</xdr:colOff>
      <xdr:row>0</xdr:row>
      <xdr:rowOff>1</xdr:rowOff>
    </xdr:from>
    <xdr:to>
      <xdr:col>3</xdr:col>
      <xdr:colOff>25120</xdr:colOff>
      <xdr:row>7</xdr:row>
      <xdr:rowOff>66369</xdr:rowOff>
    </xdr:to>
    <xdr:pic>
      <xdr:nvPicPr>
        <xdr:cNvPr id="3" name="Imagem 2">
          <a:extLst>
            <a:ext uri="{FF2B5EF4-FFF2-40B4-BE49-F238E27FC236}">
              <a16:creationId xmlns:a16="http://schemas.microsoft.com/office/drawing/2014/main" id="{F01F5B53-F502-4D77-8BCA-F2C97DB305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0851" y="1"/>
          <a:ext cx="1940400" cy="15588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450851</xdr:colOff>
      <xdr:row>0</xdr:row>
      <xdr:rowOff>1</xdr:rowOff>
    </xdr:from>
    <xdr:to>
      <xdr:col>3</xdr:col>
      <xdr:colOff>25120</xdr:colOff>
      <xdr:row>7</xdr:row>
      <xdr:rowOff>66369</xdr:rowOff>
    </xdr:to>
    <xdr:pic>
      <xdr:nvPicPr>
        <xdr:cNvPr id="2" name="Imagem 1">
          <a:extLst>
            <a:ext uri="{FF2B5EF4-FFF2-40B4-BE49-F238E27FC236}">
              <a16:creationId xmlns:a16="http://schemas.microsoft.com/office/drawing/2014/main" id="{73CBA81E-05F8-4F3A-84A8-1C691DB504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0851" y="1"/>
          <a:ext cx="1932236" cy="1564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52916</xdr:colOff>
      <xdr:row>0</xdr:row>
      <xdr:rowOff>0</xdr:rowOff>
    </xdr:from>
    <xdr:to>
      <xdr:col>2</xdr:col>
      <xdr:colOff>75087</xdr:colOff>
      <xdr:row>7</xdr:row>
      <xdr:rowOff>169783</xdr:rowOff>
    </xdr:to>
    <xdr:pic>
      <xdr:nvPicPr>
        <xdr:cNvPr id="3" name="Imagem 2">
          <a:extLst>
            <a:ext uri="{FF2B5EF4-FFF2-40B4-BE49-F238E27FC236}">
              <a16:creationId xmlns:a16="http://schemas.microsoft.com/office/drawing/2014/main" id="{9DF9E49C-DB94-4CED-8828-8B7AEB6CD9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8072" y="0"/>
          <a:ext cx="1940400" cy="15588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2</xdr:col>
      <xdr:colOff>503005</xdr:colOff>
      <xdr:row>8</xdr:row>
      <xdr:rowOff>162441</xdr:rowOff>
    </xdr:to>
    <xdr:pic>
      <xdr:nvPicPr>
        <xdr:cNvPr id="2" name="Imagem 1">
          <a:extLst>
            <a:ext uri="{FF2B5EF4-FFF2-40B4-BE49-F238E27FC236}">
              <a16:creationId xmlns:a16="http://schemas.microsoft.com/office/drawing/2014/main" id="{3C169007-260E-4BF3-AF12-698342A28C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8750" y="201083"/>
          <a:ext cx="1924347" cy="1573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0</xdr:row>
      <xdr:rowOff>165099</xdr:rowOff>
    </xdr:from>
    <xdr:to>
      <xdr:col>2</xdr:col>
      <xdr:colOff>354225</xdr:colOff>
      <xdr:row>10</xdr:row>
      <xdr:rowOff>66838</xdr:rowOff>
    </xdr:to>
    <xdr:pic>
      <xdr:nvPicPr>
        <xdr:cNvPr id="2" name="Imagem 1">
          <a:extLst>
            <a:ext uri="{FF2B5EF4-FFF2-40B4-BE49-F238E27FC236}">
              <a16:creationId xmlns:a16="http://schemas.microsoft.com/office/drawing/2014/main" id="{65936A5B-C65D-4641-AA6D-A232411B50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1650" y="165099"/>
          <a:ext cx="1970300" cy="1573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0</xdr:row>
      <xdr:rowOff>81063</xdr:rowOff>
    </xdr:from>
    <xdr:to>
      <xdr:col>2</xdr:col>
      <xdr:colOff>440719</xdr:colOff>
      <xdr:row>7</xdr:row>
      <xdr:rowOff>257941</xdr:rowOff>
    </xdr:to>
    <xdr:pic>
      <xdr:nvPicPr>
        <xdr:cNvPr id="3" name="Imagem 2">
          <a:extLst>
            <a:ext uri="{FF2B5EF4-FFF2-40B4-BE49-F238E27FC236}">
              <a16:creationId xmlns:a16="http://schemas.microsoft.com/office/drawing/2014/main" id="{4793948F-F8F7-4DDD-93B5-89653417C9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4734" y="81063"/>
          <a:ext cx="1940400" cy="15517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99786</xdr:colOff>
      <xdr:row>0</xdr:row>
      <xdr:rowOff>72571</xdr:rowOff>
    </xdr:from>
    <xdr:to>
      <xdr:col>2</xdr:col>
      <xdr:colOff>793141</xdr:colOff>
      <xdr:row>8</xdr:row>
      <xdr:rowOff>46025</xdr:rowOff>
    </xdr:to>
    <xdr:pic>
      <xdr:nvPicPr>
        <xdr:cNvPr id="2" name="Imagem 1">
          <a:extLst>
            <a:ext uri="{FF2B5EF4-FFF2-40B4-BE49-F238E27FC236}">
              <a16:creationId xmlns:a16="http://schemas.microsoft.com/office/drawing/2014/main" id="{79CADCCC-B68F-4CBA-9ADF-DC2C8ABFFE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9143" y="72571"/>
          <a:ext cx="1852778" cy="1573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2:J37"/>
  <sheetViews>
    <sheetView tabSelected="1" zoomScale="96" zoomScaleNormal="96" workbookViewId="0">
      <selection activeCell="E39" sqref="E39"/>
    </sheetView>
  </sheetViews>
  <sheetFormatPr defaultColWidth="8.81640625" defaultRowHeight="14.5" x14ac:dyDescent="0.35"/>
  <cols>
    <col min="1" max="1" width="3.453125" style="89" customWidth="1"/>
    <col min="2" max="2" width="41.6328125" style="89" customWidth="1"/>
    <col min="3" max="3" width="42.453125" style="89" customWidth="1"/>
    <col min="4" max="4" width="18.36328125" style="89" customWidth="1"/>
    <col min="5" max="5" width="16" style="89" customWidth="1"/>
    <col min="6" max="6" width="18.36328125" style="89" customWidth="1"/>
    <col min="7" max="8" width="16" style="89" customWidth="1"/>
    <col min="9" max="9" width="24" style="89" customWidth="1"/>
    <col min="10" max="10" width="8" style="89" customWidth="1"/>
    <col min="11" max="256" width="8.81640625" style="1"/>
    <col min="257" max="257" width="29.6328125" style="1" customWidth="1"/>
    <col min="258" max="258" width="39.36328125" style="1" customWidth="1"/>
    <col min="259" max="263" width="16" style="1" customWidth="1"/>
    <col min="264" max="264" width="24" style="1" customWidth="1"/>
    <col min="265" max="512" width="8.81640625" style="1"/>
    <col min="513" max="513" width="29.6328125" style="1" customWidth="1"/>
    <col min="514" max="514" width="39.36328125" style="1" customWidth="1"/>
    <col min="515" max="519" width="16" style="1" customWidth="1"/>
    <col min="520" max="520" width="24" style="1" customWidth="1"/>
    <col min="521" max="768" width="8.81640625" style="1"/>
    <col min="769" max="769" width="29.6328125" style="1" customWidth="1"/>
    <col min="770" max="770" width="39.36328125" style="1" customWidth="1"/>
    <col min="771" max="775" width="16" style="1" customWidth="1"/>
    <col min="776" max="776" width="24" style="1" customWidth="1"/>
    <col min="777" max="1024" width="8.81640625" style="1"/>
    <col min="1025" max="1025" width="29.6328125" style="1" customWidth="1"/>
    <col min="1026" max="1026" width="39.36328125" style="1" customWidth="1"/>
    <col min="1027" max="1031" width="16" style="1" customWidth="1"/>
    <col min="1032" max="1032" width="24" style="1" customWidth="1"/>
    <col min="1033" max="1280" width="8.81640625" style="1"/>
    <col min="1281" max="1281" width="29.6328125" style="1" customWidth="1"/>
    <col min="1282" max="1282" width="39.36328125" style="1" customWidth="1"/>
    <col min="1283" max="1287" width="16" style="1" customWidth="1"/>
    <col min="1288" max="1288" width="24" style="1" customWidth="1"/>
    <col min="1289" max="1536" width="8.81640625" style="1"/>
    <col min="1537" max="1537" width="29.6328125" style="1" customWidth="1"/>
    <col min="1538" max="1538" width="39.36328125" style="1" customWidth="1"/>
    <col min="1539" max="1543" width="16" style="1" customWidth="1"/>
    <col min="1544" max="1544" width="24" style="1" customWidth="1"/>
    <col min="1545" max="1792" width="8.81640625" style="1"/>
    <col min="1793" max="1793" width="29.6328125" style="1" customWidth="1"/>
    <col min="1794" max="1794" width="39.36328125" style="1" customWidth="1"/>
    <col min="1795" max="1799" width="16" style="1" customWidth="1"/>
    <col min="1800" max="1800" width="24" style="1" customWidth="1"/>
    <col min="1801" max="2048" width="8.81640625" style="1"/>
    <col min="2049" max="2049" width="29.6328125" style="1" customWidth="1"/>
    <col min="2050" max="2050" width="39.36328125" style="1" customWidth="1"/>
    <col min="2051" max="2055" width="16" style="1" customWidth="1"/>
    <col min="2056" max="2056" width="24" style="1" customWidth="1"/>
    <col min="2057" max="2304" width="8.81640625" style="1"/>
    <col min="2305" max="2305" width="29.6328125" style="1" customWidth="1"/>
    <col min="2306" max="2306" width="39.36328125" style="1" customWidth="1"/>
    <col min="2307" max="2311" width="16" style="1" customWidth="1"/>
    <col min="2312" max="2312" width="24" style="1" customWidth="1"/>
    <col min="2313" max="2560" width="8.81640625" style="1"/>
    <col min="2561" max="2561" width="29.6328125" style="1" customWidth="1"/>
    <col min="2562" max="2562" width="39.36328125" style="1" customWidth="1"/>
    <col min="2563" max="2567" width="16" style="1" customWidth="1"/>
    <col min="2568" max="2568" width="24" style="1" customWidth="1"/>
    <col min="2569" max="2816" width="8.81640625" style="1"/>
    <col min="2817" max="2817" width="29.6328125" style="1" customWidth="1"/>
    <col min="2818" max="2818" width="39.36328125" style="1" customWidth="1"/>
    <col min="2819" max="2823" width="16" style="1" customWidth="1"/>
    <col min="2824" max="2824" width="24" style="1" customWidth="1"/>
    <col min="2825" max="3072" width="8.81640625" style="1"/>
    <col min="3073" max="3073" width="29.6328125" style="1" customWidth="1"/>
    <col min="3074" max="3074" width="39.36328125" style="1" customWidth="1"/>
    <col min="3075" max="3079" width="16" style="1" customWidth="1"/>
    <col min="3080" max="3080" width="24" style="1" customWidth="1"/>
    <col min="3081" max="3328" width="8.81640625" style="1"/>
    <col min="3329" max="3329" width="29.6328125" style="1" customWidth="1"/>
    <col min="3330" max="3330" width="39.36328125" style="1" customWidth="1"/>
    <col min="3331" max="3335" width="16" style="1" customWidth="1"/>
    <col min="3336" max="3336" width="24" style="1" customWidth="1"/>
    <col min="3337" max="3584" width="8.81640625" style="1"/>
    <col min="3585" max="3585" width="29.6328125" style="1" customWidth="1"/>
    <col min="3586" max="3586" width="39.36328125" style="1" customWidth="1"/>
    <col min="3587" max="3591" width="16" style="1" customWidth="1"/>
    <col min="3592" max="3592" width="24" style="1" customWidth="1"/>
    <col min="3593" max="3840" width="8.81640625" style="1"/>
    <col min="3841" max="3841" width="29.6328125" style="1" customWidth="1"/>
    <col min="3842" max="3842" width="39.36328125" style="1" customWidth="1"/>
    <col min="3843" max="3847" width="16" style="1" customWidth="1"/>
    <col min="3848" max="3848" width="24" style="1" customWidth="1"/>
    <col min="3849" max="4096" width="8.81640625" style="1"/>
    <col min="4097" max="4097" width="29.6328125" style="1" customWidth="1"/>
    <col min="4098" max="4098" width="39.36328125" style="1" customWidth="1"/>
    <col min="4099" max="4103" width="16" style="1" customWidth="1"/>
    <col min="4104" max="4104" width="24" style="1" customWidth="1"/>
    <col min="4105" max="4352" width="8.81640625" style="1"/>
    <col min="4353" max="4353" width="29.6328125" style="1" customWidth="1"/>
    <col min="4354" max="4354" width="39.36328125" style="1" customWidth="1"/>
    <col min="4355" max="4359" width="16" style="1" customWidth="1"/>
    <col min="4360" max="4360" width="24" style="1" customWidth="1"/>
    <col min="4361" max="4608" width="8.81640625" style="1"/>
    <col min="4609" max="4609" width="29.6328125" style="1" customWidth="1"/>
    <col min="4610" max="4610" width="39.36328125" style="1" customWidth="1"/>
    <col min="4611" max="4615" width="16" style="1" customWidth="1"/>
    <col min="4616" max="4616" width="24" style="1" customWidth="1"/>
    <col min="4617" max="4864" width="8.81640625" style="1"/>
    <col min="4865" max="4865" width="29.6328125" style="1" customWidth="1"/>
    <col min="4866" max="4866" width="39.36328125" style="1" customWidth="1"/>
    <col min="4867" max="4871" width="16" style="1" customWidth="1"/>
    <col min="4872" max="4872" width="24" style="1" customWidth="1"/>
    <col min="4873" max="5120" width="8.81640625" style="1"/>
    <col min="5121" max="5121" width="29.6328125" style="1" customWidth="1"/>
    <col min="5122" max="5122" width="39.36328125" style="1" customWidth="1"/>
    <col min="5123" max="5127" width="16" style="1" customWidth="1"/>
    <col min="5128" max="5128" width="24" style="1" customWidth="1"/>
    <col min="5129" max="5376" width="8.81640625" style="1"/>
    <col min="5377" max="5377" width="29.6328125" style="1" customWidth="1"/>
    <col min="5378" max="5378" width="39.36328125" style="1" customWidth="1"/>
    <col min="5379" max="5383" width="16" style="1" customWidth="1"/>
    <col min="5384" max="5384" width="24" style="1" customWidth="1"/>
    <col min="5385" max="5632" width="8.81640625" style="1"/>
    <col min="5633" max="5633" width="29.6328125" style="1" customWidth="1"/>
    <col min="5634" max="5634" width="39.36328125" style="1" customWidth="1"/>
    <col min="5635" max="5639" width="16" style="1" customWidth="1"/>
    <col min="5640" max="5640" width="24" style="1" customWidth="1"/>
    <col min="5641" max="5888" width="8.81640625" style="1"/>
    <col min="5889" max="5889" width="29.6328125" style="1" customWidth="1"/>
    <col min="5890" max="5890" width="39.36328125" style="1" customWidth="1"/>
    <col min="5891" max="5895" width="16" style="1" customWidth="1"/>
    <col min="5896" max="5896" width="24" style="1" customWidth="1"/>
    <col min="5897" max="6144" width="8.81640625" style="1"/>
    <col min="6145" max="6145" width="29.6328125" style="1" customWidth="1"/>
    <col min="6146" max="6146" width="39.36328125" style="1" customWidth="1"/>
    <col min="6147" max="6151" width="16" style="1" customWidth="1"/>
    <col min="6152" max="6152" width="24" style="1" customWidth="1"/>
    <col min="6153" max="6400" width="8.81640625" style="1"/>
    <col min="6401" max="6401" width="29.6328125" style="1" customWidth="1"/>
    <col min="6402" max="6402" width="39.36328125" style="1" customWidth="1"/>
    <col min="6403" max="6407" width="16" style="1" customWidth="1"/>
    <col min="6408" max="6408" width="24" style="1" customWidth="1"/>
    <col min="6409" max="6656" width="8.81640625" style="1"/>
    <col min="6657" max="6657" width="29.6328125" style="1" customWidth="1"/>
    <col min="6658" max="6658" width="39.36328125" style="1" customWidth="1"/>
    <col min="6659" max="6663" width="16" style="1" customWidth="1"/>
    <col min="6664" max="6664" width="24" style="1" customWidth="1"/>
    <col min="6665" max="6912" width="8.81640625" style="1"/>
    <col min="6913" max="6913" width="29.6328125" style="1" customWidth="1"/>
    <col min="6914" max="6914" width="39.36328125" style="1" customWidth="1"/>
    <col min="6915" max="6919" width="16" style="1" customWidth="1"/>
    <col min="6920" max="6920" width="24" style="1" customWidth="1"/>
    <col min="6921" max="7168" width="8.81640625" style="1"/>
    <col min="7169" max="7169" width="29.6328125" style="1" customWidth="1"/>
    <col min="7170" max="7170" width="39.36328125" style="1" customWidth="1"/>
    <col min="7171" max="7175" width="16" style="1" customWidth="1"/>
    <col min="7176" max="7176" width="24" style="1" customWidth="1"/>
    <col min="7177" max="7424" width="8.81640625" style="1"/>
    <col min="7425" max="7425" width="29.6328125" style="1" customWidth="1"/>
    <col min="7426" max="7426" width="39.36328125" style="1" customWidth="1"/>
    <col min="7427" max="7431" width="16" style="1" customWidth="1"/>
    <col min="7432" max="7432" width="24" style="1" customWidth="1"/>
    <col min="7433" max="7680" width="8.81640625" style="1"/>
    <col min="7681" max="7681" width="29.6328125" style="1" customWidth="1"/>
    <col min="7682" max="7682" width="39.36328125" style="1" customWidth="1"/>
    <col min="7683" max="7687" width="16" style="1" customWidth="1"/>
    <col min="7688" max="7688" width="24" style="1" customWidth="1"/>
    <col min="7689" max="7936" width="8.81640625" style="1"/>
    <col min="7937" max="7937" width="29.6328125" style="1" customWidth="1"/>
    <col min="7938" max="7938" width="39.36328125" style="1" customWidth="1"/>
    <col min="7939" max="7943" width="16" style="1" customWidth="1"/>
    <col min="7944" max="7944" width="24" style="1" customWidth="1"/>
    <col min="7945" max="8192" width="8.81640625" style="1"/>
    <col min="8193" max="8193" width="29.6328125" style="1" customWidth="1"/>
    <col min="8194" max="8194" width="39.36328125" style="1" customWidth="1"/>
    <col min="8195" max="8199" width="16" style="1" customWidth="1"/>
    <col min="8200" max="8200" width="24" style="1" customWidth="1"/>
    <col min="8201" max="8448" width="8.81640625" style="1"/>
    <col min="8449" max="8449" width="29.6328125" style="1" customWidth="1"/>
    <col min="8450" max="8450" width="39.36328125" style="1" customWidth="1"/>
    <col min="8451" max="8455" width="16" style="1" customWidth="1"/>
    <col min="8456" max="8456" width="24" style="1" customWidth="1"/>
    <col min="8457" max="8704" width="8.81640625" style="1"/>
    <col min="8705" max="8705" width="29.6328125" style="1" customWidth="1"/>
    <col min="8706" max="8706" width="39.36328125" style="1" customWidth="1"/>
    <col min="8707" max="8711" width="16" style="1" customWidth="1"/>
    <col min="8712" max="8712" width="24" style="1" customWidth="1"/>
    <col min="8713" max="8960" width="8.81640625" style="1"/>
    <col min="8961" max="8961" width="29.6328125" style="1" customWidth="1"/>
    <col min="8962" max="8962" width="39.36328125" style="1" customWidth="1"/>
    <col min="8963" max="8967" width="16" style="1" customWidth="1"/>
    <col min="8968" max="8968" width="24" style="1" customWidth="1"/>
    <col min="8969" max="9216" width="8.81640625" style="1"/>
    <col min="9217" max="9217" width="29.6328125" style="1" customWidth="1"/>
    <col min="9218" max="9218" width="39.36328125" style="1" customWidth="1"/>
    <col min="9219" max="9223" width="16" style="1" customWidth="1"/>
    <col min="9224" max="9224" width="24" style="1" customWidth="1"/>
    <col min="9225" max="9472" width="8.81640625" style="1"/>
    <col min="9473" max="9473" width="29.6328125" style="1" customWidth="1"/>
    <col min="9474" max="9474" width="39.36328125" style="1" customWidth="1"/>
    <col min="9475" max="9479" width="16" style="1" customWidth="1"/>
    <col min="9480" max="9480" width="24" style="1" customWidth="1"/>
    <col min="9481" max="9728" width="8.81640625" style="1"/>
    <col min="9729" max="9729" width="29.6328125" style="1" customWidth="1"/>
    <col min="9730" max="9730" width="39.36328125" style="1" customWidth="1"/>
    <col min="9731" max="9735" width="16" style="1" customWidth="1"/>
    <col min="9736" max="9736" width="24" style="1" customWidth="1"/>
    <col min="9737" max="9984" width="8.81640625" style="1"/>
    <col min="9985" max="9985" width="29.6328125" style="1" customWidth="1"/>
    <col min="9986" max="9986" width="39.36328125" style="1" customWidth="1"/>
    <col min="9987" max="9991" width="16" style="1" customWidth="1"/>
    <col min="9992" max="9992" width="24" style="1" customWidth="1"/>
    <col min="9993" max="10240" width="8.81640625" style="1"/>
    <col min="10241" max="10241" width="29.6328125" style="1" customWidth="1"/>
    <col min="10242" max="10242" width="39.36328125" style="1" customWidth="1"/>
    <col min="10243" max="10247" width="16" style="1" customWidth="1"/>
    <col min="10248" max="10248" width="24" style="1" customWidth="1"/>
    <col min="10249" max="10496" width="8.81640625" style="1"/>
    <col min="10497" max="10497" width="29.6328125" style="1" customWidth="1"/>
    <col min="10498" max="10498" width="39.36328125" style="1" customWidth="1"/>
    <col min="10499" max="10503" width="16" style="1" customWidth="1"/>
    <col min="10504" max="10504" width="24" style="1" customWidth="1"/>
    <col min="10505" max="10752" width="8.81640625" style="1"/>
    <col min="10753" max="10753" width="29.6328125" style="1" customWidth="1"/>
    <col min="10754" max="10754" width="39.36328125" style="1" customWidth="1"/>
    <col min="10755" max="10759" width="16" style="1" customWidth="1"/>
    <col min="10760" max="10760" width="24" style="1" customWidth="1"/>
    <col min="10761" max="11008" width="8.81640625" style="1"/>
    <col min="11009" max="11009" width="29.6328125" style="1" customWidth="1"/>
    <col min="11010" max="11010" width="39.36328125" style="1" customWidth="1"/>
    <col min="11011" max="11015" width="16" style="1" customWidth="1"/>
    <col min="11016" max="11016" width="24" style="1" customWidth="1"/>
    <col min="11017" max="11264" width="8.81640625" style="1"/>
    <col min="11265" max="11265" width="29.6328125" style="1" customWidth="1"/>
    <col min="11266" max="11266" width="39.36328125" style="1" customWidth="1"/>
    <col min="11267" max="11271" width="16" style="1" customWidth="1"/>
    <col min="11272" max="11272" width="24" style="1" customWidth="1"/>
    <col min="11273" max="11520" width="8.81640625" style="1"/>
    <col min="11521" max="11521" width="29.6328125" style="1" customWidth="1"/>
    <col min="11522" max="11522" width="39.36328125" style="1" customWidth="1"/>
    <col min="11523" max="11527" width="16" style="1" customWidth="1"/>
    <col min="11528" max="11528" width="24" style="1" customWidth="1"/>
    <col min="11529" max="11776" width="8.81640625" style="1"/>
    <col min="11777" max="11777" width="29.6328125" style="1" customWidth="1"/>
    <col min="11778" max="11778" width="39.36328125" style="1" customWidth="1"/>
    <col min="11779" max="11783" width="16" style="1" customWidth="1"/>
    <col min="11784" max="11784" width="24" style="1" customWidth="1"/>
    <col min="11785" max="12032" width="8.81640625" style="1"/>
    <col min="12033" max="12033" width="29.6328125" style="1" customWidth="1"/>
    <col min="12034" max="12034" width="39.36328125" style="1" customWidth="1"/>
    <col min="12035" max="12039" width="16" style="1" customWidth="1"/>
    <col min="12040" max="12040" width="24" style="1" customWidth="1"/>
    <col min="12041" max="12288" width="8.81640625" style="1"/>
    <col min="12289" max="12289" width="29.6328125" style="1" customWidth="1"/>
    <col min="12290" max="12290" width="39.36328125" style="1" customWidth="1"/>
    <col min="12291" max="12295" width="16" style="1" customWidth="1"/>
    <col min="12296" max="12296" width="24" style="1" customWidth="1"/>
    <col min="12297" max="12544" width="8.81640625" style="1"/>
    <col min="12545" max="12545" width="29.6328125" style="1" customWidth="1"/>
    <col min="12546" max="12546" width="39.36328125" style="1" customWidth="1"/>
    <col min="12547" max="12551" width="16" style="1" customWidth="1"/>
    <col min="12552" max="12552" width="24" style="1" customWidth="1"/>
    <col min="12553" max="12800" width="8.81640625" style="1"/>
    <col min="12801" max="12801" width="29.6328125" style="1" customWidth="1"/>
    <col min="12802" max="12802" width="39.36328125" style="1" customWidth="1"/>
    <col min="12803" max="12807" width="16" style="1" customWidth="1"/>
    <col min="12808" max="12808" width="24" style="1" customWidth="1"/>
    <col min="12809" max="13056" width="8.81640625" style="1"/>
    <col min="13057" max="13057" width="29.6328125" style="1" customWidth="1"/>
    <col min="13058" max="13058" width="39.36328125" style="1" customWidth="1"/>
    <col min="13059" max="13063" width="16" style="1" customWidth="1"/>
    <col min="13064" max="13064" width="24" style="1" customWidth="1"/>
    <col min="13065" max="13312" width="8.81640625" style="1"/>
    <col min="13313" max="13313" width="29.6328125" style="1" customWidth="1"/>
    <col min="13314" max="13314" width="39.36328125" style="1" customWidth="1"/>
    <col min="13315" max="13319" width="16" style="1" customWidth="1"/>
    <col min="13320" max="13320" width="24" style="1" customWidth="1"/>
    <col min="13321" max="13568" width="8.81640625" style="1"/>
    <col min="13569" max="13569" width="29.6328125" style="1" customWidth="1"/>
    <col min="13570" max="13570" width="39.36328125" style="1" customWidth="1"/>
    <col min="13571" max="13575" width="16" style="1" customWidth="1"/>
    <col min="13576" max="13576" width="24" style="1" customWidth="1"/>
    <col min="13577" max="13824" width="8.81640625" style="1"/>
    <col min="13825" max="13825" width="29.6328125" style="1" customWidth="1"/>
    <col min="13826" max="13826" width="39.36328125" style="1" customWidth="1"/>
    <col min="13827" max="13831" width="16" style="1" customWidth="1"/>
    <col min="13832" max="13832" width="24" style="1" customWidth="1"/>
    <col min="13833" max="14080" width="8.81640625" style="1"/>
    <col min="14081" max="14081" width="29.6328125" style="1" customWidth="1"/>
    <col min="14082" max="14082" width="39.36328125" style="1" customWidth="1"/>
    <col min="14083" max="14087" width="16" style="1" customWidth="1"/>
    <col min="14088" max="14088" width="24" style="1" customWidth="1"/>
    <col min="14089" max="14336" width="8.81640625" style="1"/>
    <col min="14337" max="14337" width="29.6328125" style="1" customWidth="1"/>
    <col min="14338" max="14338" width="39.36328125" style="1" customWidth="1"/>
    <col min="14339" max="14343" width="16" style="1" customWidth="1"/>
    <col min="14344" max="14344" width="24" style="1" customWidth="1"/>
    <col min="14345" max="14592" width="8.81640625" style="1"/>
    <col min="14593" max="14593" width="29.6328125" style="1" customWidth="1"/>
    <col min="14594" max="14594" width="39.36328125" style="1" customWidth="1"/>
    <col min="14595" max="14599" width="16" style="1" customWidth="1"/>
    <col min="14600" max="14600" width="24" style="1" customWidth="1"/>
    <col min="14601" max="14848" width="8.81640625" style="1"/>
    <col min="14849" max="14849" width="29.6328125" style="1" customWidth="1"/>
    <col min="14850" max="14850" width="39.36328125" style="1" customWidth="1"/>
    <col min="14851" max="14855" width="16" style="1" customWidth="1"/>
    <col min="14856" max="14856" width="24" style="1" customWidth="1"/>
    <col min="14857" max="15104" width="8.81640625" style="1"/>
    <col min="15105" max="15105" width="29.6328125" style="1" customWidth="1"/>
    <col min="15106" max="15106" width="39.36328125" style="1" customWidth="1"/>
    <col min="15107" max="15111" width="16" style="1" customWidth="1"/>
    <col min="15112" max="15112" width="24" style="1" customWidth="1"/>
    <col min="15113" max="15360" width="8.81640625" style="1"/>
    <col min="15361" max="15361" width="29.6328125" style="1" customWidth="1"/>
    <col min="15362" max="15362" width="39.36328125" style="1" customWidth="1"/>
    <col min="15363" max="15367" width="16" style="1" customWidth="1"/>
    <col min="15368" max="15368" width="24" style="1" customWidth="1"/>
    <col min="15369" max="15616" width="8.81640625" style="1"/>
    <col min="15617" max="15617" width="29.6328125" style="1" customWidth="1"/>
    <col min="15618" max="15618" width="39.36328125" style="1" customWidth="1"/>
    <col min="15619" max="15623" width="16" style="1" customWidth="1"/>
    <col min="15624" max="15624" width="24" style="1" customWidth="1"/>
    <col min="15625" max="15872" width="8.81640625" style="1"/>
    <col min="15873" max="15873" width="29.6328125" style="1" customWidth="1"/>
    <col min="15874" max="15874" width="39.36328125" style="1" customWidth="1"/>
    <col min="15875" max="15879" width="16" style="1" customWidth="1"/>
    <col min="15880" max="15880" width="24" style="1" customWidth="1"/>
    <col min="15881" max="16128" width="8.81640625" style="1"/>
    <col min="16129" max="16129" width="29.6328125" style="1" customWidth="1"/>
    <col min="16130" max="16130" width="39.36328125" style="1" customWidth="1"/>
    <col min="16131" max="16135" width="16" style="1" customWidth="1"/>
    <col min="16136" max="16136" width="24" style="1" customWidth="1"/>
    <col min="16137" max="16384" width="8.81640625" style="1"/>
  </cols>
  <sheetData>
    <row r="2" spans="1:10" ht="87" customHeight="1" x14ac:dyDescent="0.35"/>
    <row r="3" spans="1:10" ht="18.5" x14ac:dyDescent="0.35">
      <c r="B3" s="277" t="s">
        <v>115</v>
      </c>
      <c r="C3" s="277"/>
      <c r="D3" s="277"/>
      <c r="E3" s="277"/>
      <c r="F3" s="277"/>
      <c r="G3" s="277"/>
      <c r="H3" s="277"/>
      <c r="I3" s="277"/>
      <c r="J3" s="277"/>
    </row>
    <row r="4" spans="1:10" ht="15.5" x14ac:dyDescent="0.35">
      <c r="B4" s="88"/>
      <c r="C4" s="88"/>
      <c r="D4" s="88"/>
      <c r="E4" s="88"/>
      <c r="F4" s="88"/>
      <c r="G4" s="88"/>
      <c r="H4" s="88"/>
      <c r="I4" s="88"/>
    </row>
    <row r="5" spans="1:10" s="93" customFormat="1" ht="13" x14ac:dyDescent="0.35">
      <c r="A5" s="62"/>
      <c r="B5" s="90" t="s">
        <v>116</v>
      </c>
      <c r="C5" s="91"/>
      <c r="D5" s="92"/>
      <c r="E5" s="65"/>
      <c r="F5" s="65"/>
      <c r="G5" s="65"/>
      <c r="H5" s="65"/>
      <c r="I5" s="65"/>
      <c r="J5" s="62"/>
    </row>
    <row r="6" spans="1:10" s="93" customFormat="1" ht="13" x14ac:dyDescent="0.35">
      <c r="A6" s="62"/>
      <c r="B6" s="94"/>
      <c r="C6" s="92"/>
      <c r="D6" s="92"/>
      <c r="E6" s="65"/>
      <c r="F6" s="65"/>
      <c r="G6" s="65"/>
      <c r="H6" s="65"/>
      <c r="I6" s="65"/>
      <c r="J6" s="62"/>
    </row>
    <row r="7" spans="1:10" s="93" customFormat="1" ht="13" x14ac:dyDescent="0.35">
      <c r="A7" s="62"/>
      <c r="B7" s="95" t="s">
        <v>118</v>
      </c>
      <c r="C7" s="278"/>
      <c r="D7" s="279"/>
      <c r="E7" s="279"/>
      <c r="F7" s="279"/>
      <c r="G7" s="279"/>
      <c r="H7" s="279"/>
      <c r="I7" s="280"/>
      <c r="J7" s="62"/>
    </row>
    <row r="8" spans="1:10" s="93" customFormat="1" ht="13" x14ac:dyDescent="0.35">
      <c r="A8" s="62"/>
      <c r="B8" s="95"/>
      <c r="C8" s="96"/>
      <c r="D8" s="96"/>
      <c r="E8" s="96"/>
      <c r="F8" s="96"/>
      <c r="G8" s="96"/>
      <c r="H8" s="96"/>
      <c r="I8" s="96"/>
      <c r="J8" s="62"/>
    </row>
    <row r="9" spans="1:10" s="93" customFormat="1" ht="13" x14ac:dyDescent="0.35">
      <c r="A9" s="62"/>
      <c r="B9" s="65"/>
      <c r="C9" s="97"/>
      <c r="D9" s="97"/>
      <c r="E9" s="97"/>
      <c r="F9" s="97"/>
      <c r="G9" s="97"/>
      <c r="H9" s="97"/>
      <c r="I9" s="97"/>
      <c r="J9" s="62"/>
    </row>
    <row r="10" spans="1:10" s="93" customFormat="1" ht="13" x14ac:dyDescent="0.35">
      <c r="A10" s="62"/>
      <c r="B10" s="276" t="s">
        <v>117</v>
      </c>
      <c r="C10" s="276"/>
      <c r="D10" s="97"/>
      <c r="E10" s="97"/>
      <c r="F10" s="97"/>
      <c r="G10" s="97"/>
      <c r="H10" s="97"/>
      <c r="I10" s="97"/>
      <c r="J10" s="62"/>
    </row>
    <row r="11" spans="1:10" s="93" customFormat="1" ht="13" x14ac:dyDescent="0.35">
      <c r="A11" s="62"/>
      <c r="B11" s="65"/>
      <c r="C11" s="65"/>
      <c r="D11" s="65"/>
      <c r="E11" s="65"/>
      <c r="F11" s="65"/>
      <c r="G11" s="65"/>
      <c r="H11" s="65"/>
      <c r="I11" s="65"/>
      <c r="J11" s="62"/>
    </row>
    <row r="12" spans="1:10" s="93" customFormat="1" ht="13" x14ac:dyDescent="0.35">
      <c r="A12" s="62"/>
      <c r="B12" s="95" t="s">
        <v>119</v>
      </c>
      <c r="C12" s="273"/>
      <c r="D12" s="274"/>
      <c r="E12" s="274"/>
      <c r="F12" s="274"/>
      <c r="G12" s="274"/>
      <c r="H12" s="274"/>
      <c r="I12" s="275"/>
      <c r="J12" s="62"/>
    </row>
    <row r="13" spans="1:10" s="93" customFormat="1" ht="13" x14ac:dyDescent="0.35">
      <c r="A13" s="62"/>
      <c r="B13" s="95"/>
      <c r="C13" s="65"/>
      <c r="D13" s="65"/>
      <c r="E13" s="65"/>
      <c r="F13" s="65"/>
      <c r="G13" s="65"/>
      <c r="H13" s="65"/>
      <c r="I13" s="65"/>
      <c r="J13" s="62"/>
    </row>
    <row r="14" spans="1:10" s="93" customFormat="1" ht="13" x14ac:dyDescent="0.35">
      <c r="A14" s="62"/>
      <c r="B14" s="95" t="s">
        <v>120</v>
      </c>
      <c r="C14" s="273"/>
      <c r="D14" s="274"/>
      <c r="E14" s="274"/>
      <c r="F14" s="274"/>
      <c r="G14" s="274"/>
      <c r="H14" s="274"/>
      <c r="I14" s="275"/>
      <c r="J14" s="62"/>
    </row>
    <row r="15" spans="1:10" s="93" customFormat="1" ht="13" x14ac:dyDescent="0.35">
      <c r="A15" s="62"/>
      <c r="B15" s="95"/>
      <c r="C15" s="65"/>
      <c r="D15" s="65"/>
      <c r="E15" s="65"/>
      <c r="F15" s="65"/>
      <c r="G15" s="65"/>
      <c r="H15" s="65"/>
      <c r="I15" s="65"/>
      <c r="J15" s="62"/>
    </row>
    <row r="16" spans="1:10" s="93" customFormat="1" ht="13" x14ac:dyDescent="0.35">
      <c r="A16" s="62"/>
      <c r="B16" s="95" t="s">
        <v>121</v>
      </c>
      <c r="C16" s="273"/>
      <c r="D16" s="274"/>
      <c r="E16" s="274"/>
      <c r="F16" s="274"/>
      <c r="G16" s="274"/>
      <c r="H16" s="274"/>
      <c r="I16" s="275"/>
      <c r="J16" s="62"/>
    </row>
    <row r="17" spans="1:10" s="93" customFormat="1" ht="13" x14ac:dyDescent="0.35">
      <c r="A17" s="62"/>
      <c r="B17" s="95"/>
      <c r="C17" s="65"/>
      <c r="D17" s="65"/>
      <c r="E17" s="65"/>
      <c r="F17" s="65"/>
      <c r="G17" s="65"/>
      <c r="H17" s="65"/>
      <c r="I17" s="65"/>
      <c r="J17" s="62"/>
    </row>
    <row r="18" spans="1:10" s="93" customFormat="1" ht="13" x14ac:dyDescent="0.35">
      <c r="A18" s="62"/>
      <c r="B18" s="95" t="s">
        <v>122</v>
      </c>
      <c r="C18" s="270"/>
      <c r="D18" s="271"/>
      <c r="E18" s="271"/>
      <c r="F18" s="271"/>
      <c r="G18" s="271"/>
      <c r="H18" s="271"/>
      <c r="I18" s="272"/>
      <c r="J18" s="62"/>
    </row>
    <row r="19" spans="1:10" s="93" customFormat="1" ht="13" x14ac:dyDescent="0.35">
      <c r="A19" s="62"/>
      <c r="B19" s="95"/>
      <c r="C19" s="98"/>
      <c r="D19" s="98"/>
      <c r="E19" s="98"/>
      <c r="F19" s="98"/>
      <c r="G19" s="98"/>
      <c r="H19" s="98"/>
      <c r="I19" s="98"/>
      <c r="J19" s="62"/>
    </row>
    <row r="20" spans="1:10" s="93" customFormat="1" ht="13" x14ac:dyDescent="0.35">
      <c r="A20" s="62"/>
      <c r="B20" s="95" t="s">
        <v>123</v>
      </c>
      <c r="C20" s="270"/>
      <c r="D20" s="274"/>
      <c r="E20" s="274"/>
      <c r="F20" s="274"/>
      <c r="G20" s="274"/>
      <c r="H20" s="274"/>
      <c r="I20" s="275"/>
      <c r="J20" s="62"/>
    </row>
    <row r="21" spans="1:10" s="93" customFormat="1" ht="13" x14ac:dyDescent="0.35">
      <c r="A21" s="62"/>
      <c r="B21" s="95"/>
      <c r="C21" s="98"/>
      <c r="D21" s="65"/>
      <c r="E21" s="65"/>
      <c r="F21" s="65"/>
      <c r="G21" s="65"/>
      <c r="H21" s="65"/>
      <c r="I21" s="65"/>
      <c r="J21" s="62"/>
    </row>
    <row r="22" spans="1:10" s="93" customFormat="1" ht="13" x14ac:dyDescent="0.35">
      <c r="A22" s="62"/>
      <c r="B22" s="95" t="s">
        <v>124</v>
      </c>
      <c r="C22" s="99"/>
      <c r="D22" s="65"/>
      <c r="E22" s="65"/>
      <c r="F22" s="65"/>
      <c r="G22" s="65"/>
      <c r="H22" s="65"/>
      <c r="I22" s="65"/>
      <c r="J22" s="62"/>
    </row>
    <row r="23" spans="1:10" s="93" customFormat="1" ht="13" x14ac:dyDescent="0.35">
      <c r="A23" s="62"/>
      <c r="B23" s="65"/>
      <c r="C23" s="98"/>
      <c r="D23" s="65"/>
      <c r="E23" s="65"/>
      <c r="F23" s="65"/>
      <c r="G23" s="65"/>
      <c r="H23" s="65"/>
      <c r="I23" s="65"/>
      <c r="J23" s="62"/>
    </row>
    <row r="24" spans="1:10" s="93" customFormat="1" ht="13" x14ac:dyDescent="0.35">
      <c r="A24" s="62"/>
      <c r="B24" s="276" t="s">
        <v>125</v>
      </c>
      <c r="C24" s="276"/>
      <c r="D24" s="65"/>
      <c r="E24" s="65"/>
      <c r="F24" s="65"/>
      <c r="G24" s="65"/>
      <c r="H24" s="65"/>
      <c r="I24" s="65"/>
      <c r="J24" s="62"/>
    </row>
    <row r="25" spans="1:10" s="93" customFormat="1" ht="13" x14ac:dyDescent="0.35">
      <c r="A25" s="62"/>
      <c r="B25" s="100"/>
      <c r="C25" s="100"/>
      <c r="D25" s="65"/>
      <c r="E25" s="65"/>
      <c r="F25" s="65"/>
      <c r="G25" s="65"/>
      <c r="H25" s="65"/>
      <c r="I25" s="65"/>
      <c r="J25" s="62"/>
    </row>
    <row r="26" spans="1:10" s="93" customFormat="1" ht="13" x14ac:dyDescent="0.35">
      <c r="A26" s="62"/>
      <c r="B26" s="95" t="s">
        <v>126</v>
      </c>
      <c r="C26" s="270"/>
      <c r="D26" s="271"/>
      <c r="E26" s="271"/>
      <c r="F26" s="271"/>
      <c r="G26" s="271"/>
      <c r="H26" s="271"/>
      <c r="I26" s="272"/>
      <c r="J26" s="62"/>
    </row>
    <row r="27" spans="1:10" s="93" customFormat="1" ht="13" x14ac:dyDescent="0.35">
      <c r="A27" s="62"/>
      <c r="B27" s="95"/>
      <c r="C27" s="98"/>
      <c r="D27" s="98"/>
      <c r="E27" s="98"/>
      <c r="F27" s="98"/>
      <c r="G27" s="98"/>
      <c r="H27" s="98"/>
      <c r="I27" s="98"/>
      <c r="J27" s="62"/>
    </row>
    <row r="28" spans="1:10" s="93" customFormat="1" ht="13" x14ac:dyDescent="0.35">
      <c r="A28" s="62"/>
      <c r="B28" s="95" t="s">
        <v>127</v>
      </c>
      <c r="C28" s="270"/>
      <c r="D28" s="271"/>
      <c r="E28" s="271"/>
      <c r="F28" s="271"/>
      <c r="G28" s="271"/>
      <c r="H28" s="271"/>
      <c r="I28" s="272"/>
      <c r="J28" s="62"/>
    </row>
    <row r="29" spans="1:10" s="93" customFormat="1" ht="13" x14ac:dyDescent="0.35">
      <c r="A29" s="62"/>
      <c r="B29" s="95"/>
      <c r="C29" s="98"/>
      <c r="D29" s="98"/>
      <c r="E29" s="98"/>
      <c r="F29" s="98"/>
      <c r="G29" s="98"/>
      <c r="H29" s="98"/>
      <c r="I29" s="98"/>
      <c r="J29" s="62"/>
    </row>
    <row r="30" spans="1:10" s="93" customFormat="1" ht="13" x14ac:dyDescent="0.35">
      <c r="A30" s="62"/>
      <c r="B30" s="269" t="s">
        <v>128</v>
      </c>
      <c r="C30" s="270"/>
      <c r="D30" s="271"/>
      <c r="E30" s="271"/>
      <c r="F30" s="271"/>
      <c r="G30" s="271"/>
      <c r="H30" s="271"/>
      <c r="I30" s="272"/>
      <c r="J30" s="62"/>
    </row>
    <row r="31" spans="1:10" s="93" customFormat="1" ht="13" x14ac:dyDescent="0.35">
      <c r="A31" s="62"/>
      <c r="B31" s="269"/>
      <c r="C31" s="273"/>
      <c r="D31" s="274"/>
      <c r="E31" s="274"/>
      <c r="F31" s="274"/>
      <c r="G31" s="274"/>
      <c r="H31" s="274"/>
      <c r="I31" s="275"/>
      <c r="J31" s="62"/>
    </row>
    <row r="32" spans="1:10" s="93" customFormat="1" ht="13" x14ac:dyDescent="0.35">
      <c r="A32" s="62"/>
      <c r="B32" s="269"/>
      <c r="C32" s="273"/>
      <c r="D32" s="274"/>
      <c r="E32" s="274"/>
      <c r="F32" s="274"/>
      <c r="G32" s="274"/>
      <c r="H32" s="274"/>
      <c r="I32" s="275"/>
      <c r="J32" s="62"/>
    </row>
    <row r="33" spans="1:10" s="93" customFormat="1" ht="13" x14ac:dyDescent="0.35">
      <c r="A33" s="62"/>
      <c r="B33" s="101"/>
      <c r="C33" s="65"/>
      <c r="D33" s="65"/>
      <c r="E33" s="65"/>
      <c r="F33" s="65"/>
      <c r="G33" s="65"/>
      <c r="H33" s="65"/>
      <c r="I33" s="65"/>
      <c r="J33" s="62"/>
    </row>
    <row r="34" spans="1:10" s="93" customFormat="1" ht="13" x14ac:dyDescent="0.35">
      <c r="A34" s="62"/>
      <c r="B34" s="95" t="s">
        <v>129</v>
      </c>
      <c r="C34" s="102"/>
      <c r="D34" s="65"/>
      <c r="E34" s="65"/>
      <c r="F34" s="65"/>
      <c r="G34" s="65"/>
      <c r="H34" s="65"/>
      <c r="I34" s="65"/>
      <c r="J34" s="62"/>
    </row>
    <row r="35" spans="1:10" x14ac:dyDescent="0.35">
      <c r="B35" s="103"/>
      <c r="C35" s="103"/>
      <c r="D35" s="103"/>
      <c r="E35" s="103"/>
      <c r="F35" s="103"/>
      <c r="G35" s="103"/>
      <c r="H35" s="103"/>
      <c r="I35" s="103"/>
    </row>
    <row r="36" spans="1:10" x14ac:dyDescent="0.35">
      <c r="B36" s="103"/>
      <c r="C36" s="103"/>
      <c r="D36" s="103"/>
      <c r="E36" s="103"/>
      <c r="F36" s="103"/>
      <c r="G36" s="103"/>
      <c r="H36" s="103"/>
      <c r="I36" s="103"/>
    </row>
    <row r="37" spans="1:10" x14ac:dyDescent="0.35">
      <c r="B37" s="103"/>
      <c r="C37" s="103"/>
      <c r="D37" s="103"/>
      <c r="E37" s="103"/>
      <c r="F37" s="103"/>
      <c r="G37" s="103"/>
      <c r="H37" s="103"/>
      <c r="I37" s="103"/>
    </row>
  </sheetData>
  <sheetProtection password="FB5F" sheet="1" objects="1" scenarios="1"/>
  <mergeCells count="15">
    <mergeCell ref="B3:J3"/>
    <mergeCell ref="C7:I7"/>
    <mergeCell ref="C20:I20"/>
    <mergeCell ref="B10:C10"/>
    <mergeCell ref="C12:I12"/>
    <mergeCell ref="C14:I14"/>
    <mergeCell ref="B30:B32"/>
    <mergeCell ref="C30:I30"/>
    <mergeCell ref="C31:I31"/>
    <mergeCell ref="C32:I32"/>
    <mergeCell ref="C16:I16"/>
    <mergeCell ref="C18:I18"/>
    <mergeCell ref="B24:C24"/>
    <mergeCell ref="C26:I26"/>
    <mergeCell ref="C28:I28"/>
  </mergeCells>
  <pageMargins left="0.7" right="0.7" top="0.75" bottom="0.75" header="0.3" footer="0.3"/>
  <pageSetup paperSize="9" scale="6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O23"/>
  <sheetViews>
    <sheetView zoomScaleNormal="100" workbookViewId="0">
      <selection activeCell="C16" sqref="C16:O16"/>
    </sheetView>
  </sheetViews>
  <sheetFormatPr defaultColWidth="8.6328125" defaultRowHeight="14.5" x14ac:dyDescent="0.35"/>
  <cols>
    <col min="1" max="1" width="8.6328125" style="34" customWidth="1"/>
    <col min="2" max="2" width="16.1796875" style="34" customWidth="1"/>
    <col min="3" max="16384" width="8.6328125" style="34"/>
  </cols>
  <sheetData>
    <row r="1" spans="1:15" s="11" customFormat="1" ht="15.5" x14ac:dyDescent="0.35">
      <c r="A1" s="6"/>
      <c r="C1" s="39"/>
      <c r="D1" s="40"/>
      <c r="E1" s="39"/>
      <c r="F1" s="39"/>
      <c r="G1" s="39"/>
      <c r="H1" s="39"/>
      <c r="I1" s="9"/>
      <c r="J1" s="36"/>
      <c r="K1" s="10"/>
    </row>
    <row r="2" spans="1:15" s="15" customFormat="1" ht="15.5" customHeight="1" x14ac:dyDescent="0.35">
      <c r="A2" s="14"/>
    </row>
    <row r="3" spans="1:15" s="15" customFormat="1" ht="27" customHeight="1" x14ac:dyDescent="0.35">
      <c r="A3" s="14"/>
      <c r="C3" s="281" t="s">
        <v>115</v>
      </c>
      <c r="D3" s="281"/>
      <c r="E3" s="281"/>
      <c r="F3" s="281"/>
      <c r="G3" s="281"/>
      <c r="H3" s="281"/>
      <c r="I3" s="281"/>
      <c r="J3" s="281"/>
      <c r="K3" s="281"/>
      <c r="L3" s="281"/>
      <c r="M3" s="281"/>
      <c r="N3" s="281"/>
      <c r="O3" s="281"/>
    </row>
    <row r="4" spans="1:15" s="15" customFormat="1" ht="15.5" x14ac:dyDescent="0.35">
      <c r="A4" s="14"/>
    </row>
    <row r="5" spans="1:15" s="15" customFormat="1" ht="15.5" x14ac:dyDescent="0.35">
      <c r="A5" s="14"/>
    </row>
    <row r="8" spans="1:15" ht="22.5" customHeight="1" x14ac:dyDescent="0.35">
      <c r="C8" s="284" t="s">
        <v>130</v>
      </c>
      <c r="D8" s="284"/>
      <c r="E8" s="284"/>
      <c r="F8" s="284"/>
      <c r="G8" s="284"/>
      <c r="H8" s="284"/>
      <c r="I8" s="284"/>
      <c r="J8" s="284"/>
      <c r="K8" s="284"/>
      <c r="L8" s="284"/>
      <c r="M8" s="284"/>
      <c r="N8" s="284"/>
      <c r="O8" s="284"/>
    </row>
    <row r="11" spans="1:15" s="63" customFormat="1" ht="117.5" customHeight="1" x14ac:dyDescent="0.35">
      <c r="C11" s="283" t="s">
        <v>132</v>
      </c>
      <c r="D11" s="283"/>
      <c r="E11" s="283"/>
      <c r="F11" s="283"/>
      <c r="G11" s="283"/>
      <c r="H11" s="283"/>
      <c r="I11" s="283"/>
      <c r="J11" s="283"/>
      <c r="K11" s="283"/>
      <c r="L11" s="283"/>
      <c r="M11" s="283"/>
      <c r="N11" s="283"/>
      <c r="O11" s="283"/>
    </row>
    <row r="12" spans="1:15" ht="66.5" customHeight="1" x14ac:dyDescent="0.35">
      <c r="C12" s="282" t="s">
        <v>131</v>
      </c>
      <c r="D12" s="283"/>
      <c r="E12" s="283"/>
      <c r="F12" s="283"/>
      <c r="G12" s="283"/>
      <c r="H12" s="283"/>
      <c r="I12" s="283"/>
      <c r="J12" s="283"/>
      <c r="K12" s="283"/>
      <c r="L12" s="283"/>
      <c r="M12" s="283"/>
      <c r="N12" s="283"/>
      <c r="O12" s="283"/>
    </row>
    <row r="13" spans="1:15" ht="34" customHeight="1" x14ac:dyDescent="0.35">
      <c r="C13" s="283" t="s">
        <v>133</v>
      </c>
      <c r="D13" s="283"/>
      <c r="E13" s="283"/>
      <c r="F13" s="283"/>
      <c r="G13" s="283"/>
      <c r="H13" s="283"/>
      <c r="I13" s="283"/>
      <c r="J13" s="283"/>
      <c r="K13" s="283"/>
      <c r="L13" s="283"/>
      <c r="M13" s="283"/>
      <c r="N13" s="283"/>
      <c r="O13" s="283"/>
    </row>
    <row r="14" spans="1:15" ht="32.5" customHeight="1" x14ac:dyDescent="0.35">
      <c r="C14" s="283" t="s">
        <v>205</v>
      </c>
      <c r="D14" s="283"/>
      <c r="E14" s="283"/>
      <c r="F14" s="283"/>
      <c r="G14" s="283"/>
      <c r="H14" s="283"/>
      <c r="I14" s="283"/>
      <c r="J14" s="283"/>
      <c r="K14" s="283"/>
      <c r="L14" s="283"/>
      <c r="M14" s="283"/>
      <c r="N14" s="283"/>
      <c r="O14" s="283"/>
    </row>
    <row r="15" spans="1:15" ht="47.5" customHeight="1" x14ac:dyDescent="0.35">
      <c r="C15" s="283" t="s">
        <v>134</v>
      </c>
      <c r="D15" s="283"/>
      <c r="E15" s="283"/>
      <c r="F15" s="283"/>
      <c r="G15" s="283"/>
      <c r="H15" s="283"/>
      <c r="I15" s="283"/>
      <c r="J15" s="283"/>
      <c r="K15" s="283"/>
      <c r="L15" s="283"/>
      <c r="M15" s="283"/>
      <c r="N15" s="283"/>
      <c r="O15" s="283"/>
    </row>
    <row r="16" spans="1:15" ht="50.5" customHeight="1" x14ac:dyDescent="0.35">
      <c r="C16" s="283" t="s">
        <v>135</v>
      </c>
      <c r="D16" s="283"/>
      <c r="E16" s="283"/>
      <c r="F16" s="283"/>
      <c r="G16" s="283"/>
      <c r="H16" s="283"/>
      <c r="I16" s="283"/>
      <c r="J16" s="283"/>
      <c r="K16" s="283"/>
      <c r="L16" s="283"/>
      <c r="M16" s="283"/>
      <c r="N16" s="283"/>
      <c r="O16" s="283"/>
    </row>
    <row r="17" spans="3:15" ht="35" customHeight="1" x14ac:dyDescent="0.35">
      <c r="C17" s="283" t="s">
        <v>136</v>
      </c>
      <c r="D17" s="283"/>
      <c r="E17" s="283"/>
      <c r="F17" s="283"/>
      <c r="G17" s="283"/>
      <c r="H17" s="283"/>
      <c r="I17" s="283"/>
      <c r="J17" s="283"/>
      <c r="K17" s="283"/>
      <c r="L17" s="283"/>
      <c r="M17" s="283"/>
      <c r="N17" s="283"/>
      <c r="O17" s="283"/>
    </row>
    <row r="18" spans="3:15" ht="66.5" customHeight="1" x14ac:dyDescent="0.35">
      <c r="C18" s="283" t="s">
        <v>137</v>
      </c>
      <c r="D18" s="283"/>
      <c r="E18" s="283"/>
      <c r="F18" s="283"/>
      <c r="G18" s="283"/>
      <c r="H18" s="283"/>
      <c r="I18" s="283"/>
      <c r="J18" s="283"/>
      <c r="K18" s="283"/>
      <c r="L18" s="283"/>
      <c r="M18" s="283"/>
      <c r="N18" s="283"/>
      <c r="O18" s="283"/>
    </row>
    <row r="19" spans="3:15" ht="49.5" customHeight="1" x14ac:dyDescent="0.35">
      <c r="C19" s="283" t="s">
        <v>138</v>
      </c>
      <c r="D19" s="283"/>
      <c r="E19" s="283"/>
      <c r="F19" s="283"/>
      <c r="G19" s="283"/>
      <c r="H19" s="283"/>
      <c r="I19" s="283"/>
      <c r="J19" s="283"/>
      <c r="K19" s="283"/>
      <c r="L19" s="283"/>
      <c r="M19" s="283"/>
      <c r="N19" s="283"/>
      <c r="O19" s="283"/>
    </row>
    <row r="20" spans="3:15" ht="32.5" customHeight="1" x14ac:dyDescent="0.35">
      <c r="C20" s="267" t="s">
        <v>139</v>
      </c>
    </row>
    <row r="21" spans="3:15" x14ac:dyDescent="0.35">
      <c r="C21" s="283" t="s">
        <v>140</v>
      </c>
      <c r="D21" s="283"/>
      <c r="E21" s="283"/>
      <c r="F21" s="283"/>
      <c r="G21" s="283"/>
      <c r="H21" s="283"/>
      <c r="I21" s="283"/>
      <c r="J21" s="283"/>
      <c r="K21" s="283"/>
      <c r="L21" s="283"/>
      <c r="M21" s="283"/>
      <c r="N21" s="283"/>
      <c r="O21" s="283"/>
    </row>
    <row r="23" spans="3:15" ht="34" customHeight="1" x14ac:dyDescent="0.35">
      <c r="C23" s="283" t="s">
        <v>141</v>
      </c>
      <c r="D23" s="283"/>
      <c r="E23" s="283"/>
      <c r="F23" s="283"/>
      <c r="G23" s="283"/>
      <c r="H23" s="283"/>
      <c r="I23" s="283"/>
      <c r="J23" s="283"/>
      <c r="K23" s="283"/>
      <c r="L23" s="283"/>
      <c r="M23" s="283"/>
      <c r="N23" s="283"/>
      <c r="O23" s="283"/>
    </row>
  </sheetData>
  <sheetProtection password="FB5F" sheet="1" objects="1" scenarios="1"/>
  <mergeCells count="13">
    <mergeCell ref="C23:O23"/>
    <mergeCell ref="C17:O17"/>
    <mergeCell ref="C8:O8"/>
    <mergeCell ref="C18:O18"/>
    <mergeCell ref="C19:O19"/>
    <mergeCell ref="C11:O11"/>
    <mergeCell ref="C16:O16"/>
    <mergeCell ref="C21:O21"/>
    <mergeCell ref="C3:O3"/>
    <mergeCell ref="C12:O12"/>
    <mergeCell ref="C13:O13"/>
    <mergeCell ref="C14:O14"/>
    <mergeCell ref="C15:O15"/>
  </mergeCells>
  <pageMargins left="0.7" right="0.7" top="0.75" bottom="0.75" header="0.3" footer="0.3"/>
  <pageSetup paperSize="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P28"/>
  <sheetViews>
    <sheetView zoomScale="90" zoomScaleNormal="90" workbookViewId="0">
      <selection activeCell="L15" sqref="L15:L16"/>
    </sheetView>
  </sheetViews>
  <sheetFormatPr defaultColWidth="8.81640625" defaultRowHeight="14.5" x14ac:dyDescent="0.35"/>
  <cols>
    <col min="2" max="2" width="27.453125" customWidth="1"/>
    <col min="3" max="3" width="45.6328125" customWidth="1"/>
    <col min="4" max="4" width="12.36328125" customWidth="1"/>
    <col min="5" max="5" width="24.7265625" customWidth="1"/>
    <col min="6" max="6" width="41.453125" customWidth="1"/>
    <col min="9" max="9" width="10.453125" customWidth="1"/>
    <col min="10" max="10" width="9.08984375" customWidth="1"/>
    <col min="11" max="11" width="10.453125" customWidth="1"/>
    <col min="12" max="12" width="41.08984375" customWidth="1"/>
    <col min="13" max="13" width="11.36328125" customWidth="1"/>
    <col min="15" max="15" width="10.453125" customWidth="1"/>
    <col min="16" max="16" width="30.36328125" customWidth="1"/>
  </cols>
  <sheetData>
    <row r="1" spans="1:16" s="11" customFormat="1" ht="15.5" x14ac:dyDescent="0.35">
      <c r="A1" s="6"/>
      <c r="C1" s="39"/>
      <c r="D1" s="40"/>
      <c r="E1" s="39"/>
      <c r="F1" s="39"/>
      <c r="G1" s="39"/>
      <c r="H1" s="39"/>
      <c r="I1" s="9"/>
      <c r="J1" s="36"/>
      <c r="K1" s="10"/>
      <c r="M1" s="9"/>
      <c r="N1" s="36"/>
      <c r="O1" s="10"/>
    </row>
    <row r="2" spans="1:16" s="15" customFormat="1" ht="15.5" x14ac:dyDescent="0.35">
      <c r="A2" s="14"/>
      <c r="C2" s="21"/>
      <c r="D2" s="20"/>
      <c r="E2" s="21"/>
      <c r="F2" s="21"/>
      <c r="G2" s="21"/>
      <c r="H2" s="21"/>
      <c r="I2" s="19"/>
      <c r="J2" s="37"/>
      <c r="K2" s="10"/>
      <c r="M2" s="19"/>
      <c r="N2" s="37"/>
      <c r="O2" s="10"/>
    </row>
    <row r="3" spans="1:16" s="15" customFormat="1" ht="15.5" x14ac:dyDescent="0.35">
      <c r="A3" s="14"/>
      <c r="C3" s="281" t="s">
        <v>115</v>
      </c>
      <c r="D3" s="281"/>
      <c r="E3" s="281"/>
      <c r="F3" s="281"/>
      <c r="G3" s="281"/>
      <c r="H3" s="281"/>
      <c r="I3" s="281"/>
      <c r="J3" s="281"/>
      <c r="K3" s="281"/>
      <c r="L3" s="281"/>
    </row>
    <row r="4" spans="1:16" s="15" customFormat="1" ht="15.5" x14ac:dyDescent="0.35">
      <c r="A4" s="14"/>
      <c r="C4" s="281"/>
      <c r="D4" s="281"/>
      <c r="E4" s="281"/>
      <c r="F4" s="281"/>
      <c r="G4" s="281"/>
      <c r="H4" s="281"/>
      <c r="I4" s="281"/>
      <c r="J4" s="281"/>
      <c r="K4" s="281"/>
      <c r="L4" s="281"/>
      <c r="M4" s="20"/>
      <c r="N4" s="20"/>
      <c r="O4" s="13"/>
      <c r="P4" s="20"/>
    </row>
    <row r="5" spans="1:16" s="15" customFormat="1" ht="15.5" x14ac:dyDescent="0.35">
      <c r="A5" s="14"/>
      <c r="C5" s="339"/>
      <c r="D5" s="339"/>
      <c r="E5" s="339"/>
      <c r="F5" s="339"/>
      <c r="G5" s="339"/>
      <c r="H5" s="339"/>
      <c r="I5" s="339"/>
      <c r="J5" s="339"/>
      <c r="K5" s="339"/>
      <c r="L5" s="339"/>
      <c r="M5" s="20"/>
      <c r="N5" s="20"/>
      <c r="O5" s="13"/>
      <c r="P5" s="20"/>
    </row>
    <row r="6" spans="1:16" s="15" customFormat="1" ht="15.5" x14ac:dyDescent="0.35">
      <c r="A6" s="14"/>
      <c r="C6" s="20"/>
      <c r="D6" s="20"/>
      <c r="E6" s="20"/>
      <c r="F6" s="20"/>
      <c r="G6" s="20"/>
      <c r="H6" s="20"/>
      <c r="I6" s="20"/>
      <c r="J6" s="20"/>
      <c r="K6" s="20"/>
      <c r="L6" s="20"/>
      <c r="M6" s="20"/>
      <c r="N6" s="20"/>
      <c r="O6" s="13"/>
      <c r="P6" s="20"/>
    </row>
    <row r="7" spans="1:16" s="15" customFormat="1" ht="15.5" x14ac:dyDescent="0.35">
      <c r="A7" s="14"/>
      <c r="C7" s="20"/>
      <c r="D7" s="20"/>
      <c r="E7" s="20"/>
      <c r="F7" s="20"/>
      <c r="G7" s="20"/>
      <c r="H7" s="21"/>
      <c r="I7" s="20"/>
      <c r="J7" s="20"/>
      <c r="K7" s="13"/>
      <c r="L7" s="20"/>
      <c r="M7" s="20"/>
      <c r="N7" s="20"/>
      <c r="O7" s="13"/>
      <c r="P7" s="20"/>
    </row>
    <row r="8" spans="1:16" s="15" customFormat="1" ht="15.5" x14ac:dyDescent="0.35">
      <c r="A8" s="14"/>
      <c r="C8" s="281" t="s">
        <v>142</v>
      </c>
      <c r="D8" s="335"/>
      <c r="E8" s="340">
        <f>'Candidate Identification'!C7</f>
        <v>0</v>
      </c>
      <c r="F8" s="340"/>
      <c r="G8" s="340"/>
      <c r="H8" s="340"/>
      <c r="I8" s="340"/>
      <c r="J8" s="340"/>
      <c r="K8" s="340"/>
      <c r="L8" s="42"/>
      <c r="O8" s="10"/>
      <c r="P8" s="42"/>
    </row>
    <row r="9" spans="1:16" s="15" customFormat="1" ht="15.5" x14ac:dyDescent="0.35">
      <c r="A9" s="14"/>
      <c r="C9" s="21"/>
      <c r="D9" s="20"/>
      <c r="E9" s="21"/>
      <c r="F9" s="21"/>
      <c r="G9" s="21"/>
      <c r="H9" s="21"/>
      <c r="I9" s="19"/>
      <c r="J9" s="37"/>
      <c r="K9" s="10"/>
      <c r="L9" s="43"/>
      <c r="M9" s="19"/>
      <c r="N9" s="37"/>
      <c r="O9" s="10"/>
      <c r="P9" s="43"/>
    </row>
    <row r="10" spans="1:16" s="15" customFormat="1" ht="15.5" x14ac:dyDescent="0.35">
      <c r="A10" s="14"/>
      <c r="C10" s="336" t="s">
        <v>143</v>
      </c>
      <c r="D10" s="337"/>
      <c r="E10" s="337"/>
      <c r="F10" s="86">
        <v>0.25</v>
      </c>
      <c r="G10" s="299"/>
      <c r="H10" s="338"/>
      <c r="I10" s="298"/>
      <c r="J10" s="299"/>
      <c r="K10" s="10"/>
      <c r="M10" s="298"/>
      <c r="N10" s="299"/>
      <c r="O10" s="10"/>
    </row>
    <row r="11" spans="1:16" s="11" customFormat="1" ht="15.5" x14ac:dyDescent="0.35">
      <c r="A11" s="6"/>
      <c r="C11" s="39"/>
      <c r="D11" s="40"/>
      <c r="E11" s="39"/>
      <c r="F11" s="44"/>
      <c r="G11" s="299"/>
      <c r="H11" s="338"/>
      <c r="I11" s="298"/>
      <c r="J11" s="299"/>
      <c r="K11" s="10"/>
      <c r="M11" s="298"/>
      <c r="N11" s="299"/>
      <c r="O11" s="10"/>
    </row>
    <row r="12" spans="1:16" s="2" customFormat="1" ht="13" customHeight="1" x14ac:dyDescent="0.3">
      <c r="A12" s="6"/>
      <c r="B12" s="291" t="s">
        <v>144</v>
      </c>
      <c r="C12" s="291" t="s">
        <v>145</v>
      </c>
      <c r="D12" s="291" t="s">
        <v>0</v>
      </c>
      <c r="E12" s="291" t="s">
        <v>146</v>
      </c>
      <c r="F12" s="324"/>
      <c r="G12" s="291" t="s">
        <v>147</v>
      </c>
      <c r="H12" s="291" t="s">
        <v>148</v>
      </c>
      <c r="I12" s="304" t="s">
        <v>149</v>
      </c>
      <c r="J12" s="305"/>
      <c r="K12" s="305"/>
      <c r="L12" s="306"/>
      <c r="M12" s="307" t="s">
        <v>150</v>
      </c>
      <c r="N12" s="308"/>
      <c r="O12" s="308"/>
      <c r="P12" s="309"/>
    </row>
    <row r="13" spans="1:16" s="2" customFormat="1" ht="52" x14ac:dyDescent="0.3">
      <c r="A13" s="6"/>
      <c r="B13" s="291"/>
      <c r="C13" s="291"/>
      <c r="D13" s="291"/>
      <c r="E13" s="324"/>
      <c r="F13" s="324"/>
      <c r="G13" s="291"/>
      <c r="H13" s="291"/>
      <c r="I13" s="128" t="s">
        <v>151</v>
      </c>
      <c r="J13" s="128" t="s">
        <v>152</v>
      </c>
      <c r="K13" s="128" t="s">
        <v>153</v>
      </c>
      <c r="L13" s="128" t="s">
        <v>154</v>
      </c>
      <c r="M13" s="83" t="s">
        <v>151</v>
      </c>
      <c r="N13" s="83" t="s">
        <v>152</v>
      </c>
      <c r="O13" s="83" t="s">
        <v>153</v>
      </c>
      <c r="P13" s="83" t="s">
        <v>155</v>
      </c>
    </row>
    <row r="14" spans="1:16" s="3" customFormat="1" ht="13" x14ac:dyDescent="0.3">
      <c r="A14" s="12"/>
      <c r="B14" s="25" t="s">
        <v>3</v>
      </c>
      <c r="C14" s="25" t="s">
        <v>4</v>
      </c>
      <c r="D14" s="25" t="s">
        <v>5</v>
      </c>
      <c r="E14" s="291" t="s">
        <v>6</v>
      </c>
      <c r="F14" s="291"/>
      <c r="G14" s="25" t="s">
        <v>7</v>
      </c>
      <c r="H14" s="25" t="s">
        <v>8</v>
      </c>
      <c r="I14" s="128" t="s">
        <v>9</v>
      </c>
      <c r="J14" s="128" t="s">
        <v>10</v>
      </c>
      <c r="K14" s="128" t="s">
        <v>11</v>
      </c>
      <c r="L14" s="128" t="s">
        <v>12</v>
      </c>
      <c r="M14" s="83" t="s">
        <v>13</v>
      </c>
      <c r="N14" s="83" t="s">
        <v>14</v>
      </c>
      <c r="O14" s="83" t="s">
        <v>15</v>
      </c>
      <c r="P14" s="83" t="s">
        <v>16</v>
      </c>
    </row>
    <row r="15" spans="1:16" s="104" customFormat="1" ht="13" customHeight="1" x14ac:dyDescent="0.35">
      <c r="A15" s="98"/>
      <c r="B15" s="325" t="s">
        <v>158</v>
      </c>
      <c r="C15" s="327" t="s">
        <v>159</v>
      </c>
      <c r="D15" s="330" t="s">
        <v>17</v>
      </c>
      <c r="E15" s="331" t="s">
        <v>160</v>
      </c>
      <c r="F15" s="332"/>
      <c r="G15" s="322" t="s">
        <v>169</v>
      </c>
      <c r="H15" s="296">
        <v>35</v>
      </c>
      <c r="I15" s="312"/>
      <c r="J15" s="314">
        <f>H15*I15</f>
        <v>0</v>
      </c>
      <c r="K15" s="285">
        <f>IF((J18)&gt;B18,B18,(J18))</f>
        <v>0</v>
      </c>
      <c r="L15" s="292"/>
      <c r="M15" s="300"/>
      <c r="N15" s="302">
        <f>H15*M15</f>
        <v>0</v>
      </c>
      <c r="O15" s="288">
        <f>IF((N18)&gt;B18,B18,(N18))</f>
        <v>0</v>
      </c>
      <c r="P15" s="310"/>
    </row>
    <row r="16" spans="1:16" s="104" customFormat="1" ht="42" customHeight="1" x14ac:dyDescent="0.35">
      <c r="A16" s="98"/>
      <c r="B16" s="326"/>
      <c r="C16" s="328"/>
      <c r="D16" s="330"/>
      <c r="E16" s="333"/>
      <c r="F16" s="334"/>
      <c r="G16" s="323"/>
      <c r="H16" s="297"/>
      <c r="I16" s="313"/>
      <c r="J16" s="315"/>
      <c r="K16" s="286"/>
      <c r="L16" s="293"/>
      <c r="M16" s="301"/>
      <c r="N16" s="303"/>
      <c r="O16" s="289"/>
      <c r="P16" s="311"/>
    </row>
    <row r="17" spans="1:16" s="104" customFormat="1" ht="13" customHeight="1" x14ac:dyDescent="0.35">
      <c r="A17" s="98"/>
      <c r="B17" s="71" t="s">
        <v>156</v>
      </c>
      <c r="C17" s="329"/>
      <c r="D17" s="4" t="s">
        <v>18</v>
      </c>
      <c r="E17" s="294" t="s">
        <v>161</v>
      </c>
      <c r="F17" s="295"/>
      <c r="G17" s="5" t="s">
        <v>169</v>
      </c>
      <c r="H17" s="38">
        <v>30</v>
      </c>
      <c r="I17" s="115"/>
      <c r="J17" s="129">
        <f>H17*I17</f>
        <v>0</v>
      </c>
      <c r="K17" s="286"/>
      <c r="L17" s="105"/>
      <c r="M17" s="59"/>
      <c r="N17" s="131">
        <f t="shared" ref="N17" si="0">H17*M17</f>
        <v>0</v>
      </c>
      <c r="O17" s="289"/>
      <c r="P17" s="106"/>
    </row>
    <row r="18" spans="1:16" s="2" customFormat="1" ht="14.5" customHeight="1" x14ac:dyDescent="0.3">
      <c r="A18" s="6"/>
      <c r="B18" s="85">
        <v>65</v>
      </c>
      <c r="C18" s="45"/>
      <c r="D18" s="46"/>
      <c r="E18" s="47"/>
      <c r="F18" s="48"/>
      <c r="G18" s="41"/>
      <c r="H18" s="35"/>
      <c r="I18" s="136"/>
      <c r="J18" s="124">
        <f>SUM(J15:J17)</f>
        <v>0</v>
      </c>
      <c r="K18" s="287"/>
      <c r="L18" s="135"/>
      <c r="M18" s="83"/>
      <c r="N18" s="84">
        <f>SUM(N15:N17)</f>
        <v>0</v>
      </c>
      <c r="O18" s="290"/>
      <c r="P18" s="83"/>
    </row>
    <row r="19" spans="1:16" s="2" customFormat="1" ht="13" customHeight="1" x14ac:dyDescent="0.3">
      <c r="A19" s="6"/>
      <c r="B19" s="114" t="s">
        <v>162</v>
      </c>
      <c r="C19" s="327" t="s">
        <v>163</v>
      </c>
      <c r="D19" s="320" t="s">
        <v>19</v>
      </c>
      <c r="E19" s="344" t="s">
        <v>164</v>
      </c>
      <c r="F19" s="345"/>
      <c r="G19" s="322" t="s">
        <v>170</v>
      </c>
      <c r="H19" s="296">
        <v>20</v>
      </c>
      <c r="I19" s="312"/>
      <c r="J19" s="314">
        <f>H19*I19</f>
        <v>0</v>
      </c>
      <c r="K19" s="285">
        <f>IF((J21)&gt;B21,B21,(J21))</f>
        <v>0</v>
      </c>
      <c r="L19" s="316"/>
      <c r="M19" s="300"/>
      <c r="N19" s="302">
        <f>H19*M19</f>
        <v>0</v>
      </c>
      <c r="O19" s="288">
        <f>IF((N21)&gt;B21,B21,(N21))</f>
        <v>0</v>
      </c>
      <c r="P19" s="318"/>
    </row>
    <row r="20" spans="1:16" s="2" customFormat="1" ht="13" customHeight="1" x14ac:dyDescent="0.3">
      <c r="A20" s="6"/>
      <c r="B20" s="71" t="s">
        <v>157</v>
      </c>
      <c r="C20" s="329"/>
      <c r="D20" s="321"/>
      <c r="E20" s="346"/>
      <c r="F20" s="347"/>
      <c r="G20" s="323"/>
      <c r="H20" s="297"/>
      <c r="I20" s="313"/>
      <c r="J20" s="315"/>
      <c r="K20" s="286"/>
      <c r="L20" s="317"/>
      <c r="M20" s="301"/>
      <c r="N20" s="303"/>
      <c r="O20" s="289"/>
      <c r="P20" s="319"/>
    </row>
    <row r="21" spans="1:16" s="2" customFormat="1" ht="14.5" customHeight="1" x14ac:dyDescent="0.3">
      <c r="A21" s="6"/>
      <c r="B21" s="85">
        <v>20</v>
      </c>
      <c r="C21" s="50"/>
      <c r="D21" s="46"/>
      <c r="E21" s="51"/>
      <c r="F21" s="52"/>
      <c r="G21" s="41"/>
      <c r="H21" s="35"/>
      <c r="I21" s="136"/>
      <c r="J21" s="124">
        <f>J19</f>
        <v>0</v>
      </c>
      <c r="K21" s="287"/>
      <c r="L21" s="135"/>
      <c r="M21" s="83"/>
      <c r="N21" s="84">
        <f>N19</f>
        <v>0</v>
      </c>
      <c r="O21" s="289"/>
      <c r="P21" s="83"/>
    </row>
    <row r="22" spans="1:16" s="104" customFormat="1" ht="13" customHeight="1" x14ac:dyDescent="0.35">
      <c r="A22" s="98"/>
      <c r="B22" s="320" t="s">
        <v>21</v>
      </c>
      <c r="C22" s="320" t="s">
        <v>165</v>
      </c>
      <c r="D22" s="4" t="s">
        <v>20</v>
      </c>
      <c r="E22" s="294" t="s">
        <v>166</v>
      </c>
      <c r="F22" s="295"/>
      <c r="G22" s="5" t="s">
        <v>169</v>
      </c>
      <c r="H22" s="38">
        <v>5</v>
      </c>
      <c r="I22" s="27"/>
      <c r="J22" s="130">
        <f>H22*I22</f>
        <v>0</v>
      </c>
      <c r="K22" s="285">
        <f>IF((J25)&gt;B25,B25,(J25))</f>
        <v>0</v>
      </c>
      <c r="L22" s="105"/>
      <c r="M22" s="59"/>
      <c r="N22" s="131">
        <f>H22*M22</f>
        <v>0</v>
      </c>
      <c r="O22" s="288">
        <f>IF((N25)&gt;B25,B25,(N25))</f>
        <v>0</v>
      </c>
      <c r="P22" s="106"/>
    </row>
    <row r="23" spans="1:16" s="104" customFormat="1" ht="13" customHeight="1" x14ac:dyDescent="0.35">
      <c r="A23" s="98"/>
      <c r="B23" s="321"/>
      <c r="C23" s="343"/>
      <c r="D23" s="4" t="s">
        <v>22</v>
      </c>
      <c r="E23" s="294" t="s">
        <v>167</v>
      </c>
      <c r="F23" s="295"/>
      <c r="G23" s="5" t="s">
        <v>169</v>
      </c>
      <c r="H23" s="38">
        <v>2.5</v>
      </c>
      <c r="I23" s="27"/>
      <c r="J23" s="130">
        <f t="shared" ref="J23:J24" si="1">H23*I23</f>
        <v>0</v>
      </c>
      <c r="K23" s="286"/>
      <c r="L23" s="105"/>
      <c r="M23" s="59"/>
      <c r="N23" s="131">
        <f>H23*M23</f>
        <v>0</v>
      </c>
      <c r="O23" s="289"/>
      <c r="P23" s="106"/>
    </row>
    <row r="24" spans="1:16" s="104" customFormat="1" ht="13" customHeight="1" x14ac:dyDescent="0.35">
      <c r="A24" s="98"/>
      <c r="B24" s="71" t="s">
        <v>157</v>
      </c>
      <c r="C24" s="343"/>
      <c r="D24" s="4" t="s">
        <v>23</v>
      </c>
      <c r="E24" s="294" t="s">
        <v>168</v>
      </c>
      <c r="F24" s="295"/>
      <c r="G24" s="5" t="s">
        <v>169</v>
      </c>
      <c r="H24" s="38">
        <v>10</v>
      </c>
      <c r="I24" s="27"/>
      <c r="J24" s="129">
        <f t="shared" si="1"/>
        <v>0</v>
      </c>
      <c r="K24" s="286"/>
      <c r="L24" s="105"/>
      <c r="M24" s="59"/>
      <c r="N24" s="131">
        <f t="shared" ref="N24" si="2">H24*M24</f>
        <v>0</v>
      </c>
      <c r="O24" s="289"/>
      <c r="P24" s="106"/>
    </row>
    <row r="25" spans="1:16" x14ac:dyDescent="0.35">
      <c r="B25" s="87">
        <v>15</v>
      </c>
      <c r="C25" s="49"/>
      <c r="D25" s="49"/>
      <c r="E25" s="348"/>
      <c r="F25" s="349"/>
      <c r="G25" s="49"/>
      <c r="H25" s="49"/>
      <c r="I25" s="125"/>
      <c r="J25" s="132">
        <f>SUM(J22:J24)</f>
        <v>0</v>
      </c>
      <c r="K25" s="287"/>
      <c r="L25" s="125"/>
      <c r="M25" s="83"/>
      <c r="N25" s="84">
        <f>SUM(N22:N24)</f>
        <v>0</v>
      </c>
      <c r="O25" s="290"/>
      <c r="P25" s="83"/>
    </row>
    <row r="26" spans="1:16" s="11" customFormat="1" ht="16" thickBot="1" x14ac:dyDescent="0.4">
      <c r="A26" s="6"/>
      <c r="B26" s="7"/>
      <c r="C26" s="8"/>
      <c r="D26" s="40"/>
      <c r="E26" s="342"/>
      <c r="F26" s="342"/>
      <c r="G26" s="39"/>
      <c r="H26" s="39"/>
      <c r="I26" s="9"/>
      <c r="J26" s="36"/>
      <c r="K26" s="10"/>
      <c r="M26" s="9"/>
      <c r="N26" s="36"/>
      <c r="O26" s="10"/>
    </row>
    <row r="27" spans="1:16" s="2" customFormat="1" ht="16.5" thickTop="1" thickBot="1" x14ac:dyDescent="0.35">
      <c r="A27" s="6"/>
      <c r="B27" s="54">
        <f>SUM(B25+B21+B18)</f>
        <v>100</v>
      </c>
      <c r="C27" s="341" t="s">
        <v>171</v>
      </c>
      <c r="D27" s="341"/>
      <c r="E27" s="341"/>
      <c r="F27" s="341"/>
      <c r="G27" s="53"/>
      <c r="H27" s="53"/>
      <c r="I27" s="53"/>
      <c r="J27" s="133">
        <f>J18+J21+J25</f>
        <v>0</v>
      </c>
      <c r="K27" s="126">
        <f>K15+K19+K22</f>
        <v>0</v>
      </c>
      <c r="L27" s="53"/>
      <c r="M27" s="53"/>
      <c r="N27" s="134">
        <f>N18+N21+N25</f>
        <v>0</v>
      </c>
      <c r="O27" s="127">
        <f>O15+O19+O22</f>
        <v>0</v>
      </c>
      <c r="P27" s="3"/>
    </row>
    <row r="28" spans="1:16" ht="15" thickTop="1" x14ac:dyDescent="0.35"/>
  </sheetData>
  <sheetProtection password="FB5F" sheet="1" objects="1" scenarios="1"/>
  <mergeCells count="59">
    <mergeCell ref="C27:F27"/>
    <mergeCell ref="E26:F26"/>
    <mergeCell ref="E23:F23"/>
    <mergeCell ref="C22:C24"/>
    <mergeCell ref="C19:C20"/>
    <mergeCell ref="E19:F20"/>
    <mergeCell ref="D19:D20"/>
    <mergeCell ref="E22:F22"/>
    <mergeCell ref="E24:F24"/>
    <mergeCell ref="E25:F25"/>
    <mergeCell ref="C3:L3"/>
    <mergeCell ref="C4:L4"/>
    <mergeCell ref="C8:D8"/>
    <mergeCell ref="C10:E10"/>
    <mergeCell ref="G10:G11"/>
    <mergeCell ref="H10:H11"/>
    <mergeCell ref="I10:I11"/>
    <mergeCell ref="J10:J11"/>
    <mergeCell ref="C5:L5"/>
    <mergeCell ref="E8:K8"/>
    <mergeCell ref="B15:B16"/>
    <mergeCell ref="C15:C17"/>
    <mergeCell ref="D15:D16"/>
    <mergeCell ref="G15:G16"/>
    <mergeCell ref="E15:F16"/>
    <mergeCell ref="B12:B13"/>
    <mergeCell ref="C12:C13"/>
    <mergeCell ref="D12:D13"/>
    <mergeCell ref="E12:F13"/>
    <mergeCell ref="G12:G13"/>
    <mergeCell ref="P19:P20"/>
    <mergeCell ref="B22:B23"/>
    <mergeCell ref="G19:G20"/>
    <mergeCell ref="H19:H20"/>
    <mergeCell ref="I19:I20"/>
    <mergeCell ref="J19:J20"/>
    <mergeCell ref="N10:N11"/>
    <mergeCell ref="M15:M16"/>
    <mergeCell ref="N15:N16"/>
    <mergeCell ref="I12:L12"/>
    <mergeCell ref="M12:P12"/>
    <mergeCell ref="P15:P16"/>
    <mergeCell ref="I15:I16"/>
    <mergeCell ref="J15:J16"/>
    <mergeCell ref="K15:K18"/>
    <mergeCell ref="O15:O18"/>
    <mergeCell ref="E14:F14"/>
    <mergeCell ref="E17:F17"/>
    <mergeCell ref="H15:H16"/>
    <mergeCell ref="K19:K21"/>
    <mergeCell ref="M10:M11"/>
    <mergeCell ref="L19:L20"/>
    <mergeCell ref="M19:M20"/>
    <mergeCell ref="K22:K25"/>
    <mergeCell ref="O19:O21"/>
    <mergeCell ref="O22:O25"/>
    <mergeCell ref="H12:H13"/>
    <mergeCell ref="L15:L16"/>
    <mergeCell ref="N19:N20"/>
  </mergeCells>
  <phoneticPr fontId="20" type="noConversion"/>
  <pageMargins left="0.7" right="0.7" top="0.75" bottom="0.75" header="0.3" footer="0.3"/>
  <pageSetup paperSize="8" scale="65"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P68"/>
  <sheetViews>
    <sheetView topLeftCell="C1" zoomScale="90" zoomScaleNormal="90" workbookViewId="0">
      <selection activeCell="I16" sqref="I16"/>
    </sheetView>
  </sheetViews>
  <sheetFormatPr defaultColWidth="8.81640625" defaultRowHeight="15.5" x14ac:dyDescent="0.3"/>
  <cols>
    <col min="1" max="1" width="2.36328125" style="6" customWidth="1"/>
    <col min="2" max="2" width="20.36328125" style="2" customWidth="1"/>
    <col min="3" max="3" width="29.453125" style="155" customWidth="1"/>
    <col min="4" max="4" width="6.453125" style="156" customWidth="1"/>
    <col min="5" max="5" width="52" style="155" customWidth="1"/>
    <col min="6" max="6" width="38.54296875" style="155" customWidth="1"/>
    <col min="7" max="7" width="20.36328125" style="155" customWidth="1"/>
    <col min="8" max="8" width="12" style="155" customWidth="1"/>
    <col min="9" max="9" width="17" style="104" customWidth="1"/>
    <col min="10" max="10" width="10.453125" style="158" customWidth="1"/>
    <col min="11" max="11" width="13.36328125" style="178" customWidth="1"/>
    <col min="12" max="12" width="47.54296875" style="104" customWidth="1"/>
    <col min="13" max="13" width="17" style="104" customWidth="1"/>
    <col min="14" max="14" width="9.6328125" style="158" customWidth="1"/>
    <col min="15" max="15" width="13.36328125" style="178" customWidth="1"/>
    <col min="16" max="16" width="43.1796875" style="104" customWidth="1"/>
    <col min="17" max="16384" width="8.81640625" style="2"/>
  </cols>
  <sheetData>
    <row r="1" spans="1:16" s="11" customFormat="1" x14ac:dyDescent="0.3">
      <c r="A1" s="6"/>
      <c r="C1" s="39"/>
      <c r="D1" s="40"/>
      <c r="E1" s="39"/>
      <c r="F1" s="39"/>
      <c r="G1" s="39"/>
      <c r="H1" s="39"/>
      <c r="I1" s="168"/>
      <c r="J1" s="36"/>
      <c r="K1" s="169"/>
      <c r="L1" s="168"/>
      <c r="M1" s="168"/>
      <c r="N1" s="36"/>
      <c r="O1" s="169"/>
      <c r="P1" s="168"/>
    </row>
    <row r="2" spans="1:16" s="15" customFormat="1" x14ac:dyDescent="0.35">
      <c r="A2" s="14"/>
      <c r="C2" s="21"/>
      <c r="D2" s="20"/>
      <c r="E2" s="21"/>
      <c r="F2" s="21"/>
      <c r="G2" s="21"/>
      <c r="H2" s="21"/>
      <c r="I2" s="22"/>
      <c r="J2" s="37"/>
      <c r="K2" s="169"/>
      <c r="L2" s="22"/>
      <c r="M2" s="22"/>
      <c r="N2" s="37"/>
      <c r="O2" s="169"/>
      <c r="P2" s="22"/>
    </row>
    <row r="3" spans="1:16" s="15" customFormat="1" x14ac:dyDescent="0.35">
      <c r="A3" s="14"/>
      <c r="C3" s="281" t="str">
        <f>'Candidate Identification'!B3</f>
        <v>EXTERNAL COMPETITION FOR ADJUNCT PROFESSOR IN THE DISCIPLINARY AREA OF GERONTOLOGY</v>
      </c>
      <c r="D3" s="281"/>
      <c r="E3" s="281"/>
      <c r="F3" s="281"/>
      <c r="G3" s="281"/>
      <c r="H3" s="281"/>
      <c r="I3" s="281"/>
      <c r="J3" s="281"/>
      <c r="K3" s="281"/>
      <c r="L3" s="281"/>
      <c r="M3" s="22"/>
      <c r="N3" s="22"/>
      <c r="O3" s="22"/>
      <c r="P3" s="22"/>
    </row>
    <row r="4" spans="1:16" s="15" customFormat="1" x14ac:dyDescent="0.35">
      <c r="A4" s="14"/>
      <c r="C4" s="281"/>
      <c r="D4" s="281"/>
      <c r="E4" s="281"/>
      <c r="F4" s="281"/>
      <c r="G4" s="281"/>
      <c r="H4" s="281"/>
      <c r="I4" s="281"/>
      <c r="J4" s="281"/>
      <c r="K4" s="281"/>
      <c r="L4" s="281"/>
      <c r="M4" s="20"/>
      <c r="N4" s="20"/>
      <c r="O4" s="13"/>
      <c r="P4" s="20"/>
    </row>
    <row r="5" spans="1:16" s="15" customFormat="1" x14ac:dyDescent="0.35">
      <c r="A5" s="14"/>
      <c r="C5" s="339"/>
      <c r="D5" s="339"/>
      <c r="E5" s="339"/>
      <c r="F5" s="339"/>
      <c r="G5" s="339"/>
      <c r="H5" s="339"/>
      <c r="I5" s="339"/>
      <c r="J5" s="339"/>
      <c r="K5" s="339"/>
      <c r="L5" s="339"/>
      <c r="M5" s="22"/>
      <c r="N5" s="22"/>
      <c r="O5" s="22"/>
      <c r="P5" s="22"/>
    </row>
    <row r="6" spans="1:16" s="15" customFormat="1" x14ac:dyDescent="0.35">
      <c r="A6" s="14"/>
      <c r="C6" s="20"/>
      <c r="D6" s="20"/>
      <c r="E6" s="20"/>
      <c r="F6" s="20"/>
      <c r="G6" s="20"/>
      <c r="H6" s="21"/>
      <c r="I6" s="20"/>
      <c r="J6" s="20"/>
      <c r="K6" s="13"/>
      <c r="L6" s="20"/>
      <c r="M6" s="20"/>
      <c r="N6" s="20"/>
      <c r="O6" s="13"/>
      <c r="P6" s="20"/>
    </row>
    <row r="7" spans="1:16" s="15" customFormat="1" ht="16" thickBot="1" x14ac:dyDescent="0.4">
      <c r="A7" s="14"/>
      <c r="C7" s="281" t="s">
        <v>142</v>
      </c>
      <c r="D7" s="335"/>
      <c r="E7" s="362">
        <f>'Candidate Identification'!C7</f>
        <v>0</v>
      </c>
      <c r="F7" s="362"/>
      <c r="G7" s="362"/>
      <c r="H7" s="362"/>
      <c r="I7" s="362"/>
      <c r="J7" s="362"/>
      <c r="K7" s="169"/>
      <c r="L7" s="170"/>
      <c r="M7" s="22"/>
      <c r="N7" s="22"/>
      <c r="O7" s="169"/>
      <c r="P7" s="170"/>
    </row>
    <row r="8" spans="1:16" s="15" customFormat="1" x14ac:dyDescent="0.35">
      <c r="A8" s="14"/>
      <c r="C8" s="21"/>
      <c r="D8" s="20"/>
      <c r="E8" s="21"/>
      <c r="F8" s="21"/>
      <c r="G8" s="21"/>
      <c r="H8" s="21"/>
      <c r="I8" s="22"/>
      <c r="J8" s="37"/>
      <c r="K8" s="169"/>
      <c r="L8" s="171"/>
      <c r="M8" s="22"/>
      <c r="N8" s="37"/>
      <c r="O8" s="169"/>
      <c r="P8" s="171"/>
    </row>
    <row r="9" spans="1:16" s="15" customFormat="1" x14ac:dyDescent="0.35">
      <c r="A9" s="14"/>
      <c r="C9" s="363" t="s">
        <v>172</v>
      </c>
      <c r="D9" s="364"/>
      <c r="E9" s="364"/>
      <c r="F9" s="137">
        <v>0.4</v>
      </c>
      <c r="G9" s="299"/>
      <c r="H9" s="338"/>
      <c r="I9" s="299"/>
      <c r="J9" s="299"/>
      <c r="K9" s="169"/>
      <c r="L9" s="22"/>
      <c r="M9" s="299"/>
      <c r="N9" s="299"/>
      <c r="O9" s="169"/>
      <c r="P9" s="22"/>
    </row>
    <row r="10" spans="1:16" s="11" customFormat="1" x14ac:dyDescent="0.3">
      <c r="A10" s="6"/>
      <c r="C10" s="39"/>
      <c r="D10" s="40"/>
      <c r="E10" s="39"/>
      <c r="F10" s="39"/>
      <c r="G10" s="299"/>
      <c r="H10" s="338"/>
      <c r="I10" s="299"/>
      <c r="J10" s="299"/>
      <c r="K10" s="169"/>
      <c r="L10" s="168"/>
      <c r="M10" s="299"/>
      <c r="N10" s="299"/>
      <c r="O10" s="169"/>
      <c r="P10" s="168"/>
    </row>
    <row r="11" spans="1:16" s="139" customFormat="1" ht="13" customHeight="1" x14ac:dyDescent="0.3">
      <c r="A11" s="138"/>
      <c r="B11" s="291" t="s">
        <v>144</v>
      </c>
      <c r="C11" s="291" t="s">
        <v>145</v>
      </c>
      <c r="D11" s="291" t="s">
        <v>0</v>
      </c>
      <c r="E11" s="365" t="s">
        <v>146</v>
      </c>
      <c r="F11" s="366"/>
      <c r="G11" s="365" t="s">
        <v>1</v>
      </c>
      <c r="H11" s="365" t="s">
        <v>2</v>
      </c>
      <c r="I11" s="304" t="s">
        <v>149</v>
      </c>
      <c r="J11" s="305"/>
      <c r="K11" s="305"/>
      <c r="L11" s="306"/>
      <c r="M11" s="307" t="s">
        <v>150</v>
      </c>
      <c r="N11" s="308"/>
      <c r="O11" s="308"/>
      <c r="P11" s="309"/>
    </row>
    <row r="12" spans="1:16" s="139" customFormat="1" ht="52" x14ac:dyDescent="0.3">
      <c r="A12" s="138"/>
      <c r="B12" s="291"/>
      <c r="C12" s="291"/>
      <c r="D12" s="291"/>
      <c r="E12" s="366"/>
      <c r="F12" s="366"/>
      <c r="G12" s="365"/>
      <c r="H12" s="365"/>
      <c r="I12" s="128" t="s">
        <v>151</v>
      </c>
      <c r="J12" s="128" t="s">
        <v>152</v>
      </c>
      <c r="K12" s="128" t="s">
        <v>153</v>
      </c>
      <c r="L12" s="128" t="s">
        <v>154</v>
      </c>
      <c r="M12" s="83" t="s">
        <v>151</v>
      </c>
      <c r="N12" s="83" t="s">
        <v>152</v>
      </c>
      <c r="O12" s="83" t="s">
        <v>153</v>
      </c>
      <c r="P12" s="83" t="s">
        <v>155</v>
      </c>
    </row>
    <row r="13" spans="1:16" s="3" customFormat="1" x14ac:dyDescent="0.3">
      <c r="A13" s="12"/>
      <c r="B13" s="25" t="s">
        <v>3</v>
      </c>
      <c r="C13" s="25" t="s">
        <v>4</v>
      </c>
      <c r="D13" s="25" t="s">
        <v>5</v>
      </c>
      <c r="E13" s="291" t="s">
        <v>6</v>
      </c>
      <c r="F13" s="291"/>
      <c r="G13" s="25" t="s">
        <v>7</v>
      </c>
      <c r="H13" s="25" t="s">
        <v>8</v>
      </c>
      <c r="I13" s="128" t="s">
        <v>9</v>
      </c>
      <c r="J13" s="128" t="s">
        <v>10</v>
      </c>
      <c r="K13" s="140" t="s">
        <v>11</v>
      </c>
      <c r="L13" s="128" t="s">
        <v>12</v>
      </c>
      <c r="M13" s="83" t="s">
        <v>13</v>
      </c>
      <c r="N13" s="83" t="s">
        <v>14</v>
      </c>
      <c r="O13" s="83" t="s">
        <v>15</v>
      </c>
      <c r="P13" s="83" t="s">
        <v>16</v>
      </c>
    </row>
    <row r="14" spans="1:16" ht="25" customHeight="1" x14ac:dyDescent="0.3">
      <c r="B14" s="325" t="s">
        <v>173</v>
      </c>
      <c r="C14" s="387" t="s">
        <v>174</v>
      </c>
      <c r="D14" s="4" t="s">
        <v>24</v>
      </c>
      <c r="E14" s="358" t="s">
        <v>206</v>
      </c>
      <c r="F14" s="359"/>
      <c r="G14" s="5" t="s">
        <v>189</v>
      </c>
      <c r="H14" s="38">
        <v>15</v>
      </c>
      <c r="I14" s="27"/>
      <c r="J14" s="159">
        <f>I14*H14</f>
        <v>0</v>
      </c>
      <c r="K14" s="353">
        <f>IF((J31)&gt;B31,B31,(J31))</f>
        <v>0</v>
      </c>
      <c r="L14" s="105"/>
      <c r="M14" s="59"/>
      <c r="N14" s="163">
        <f>H14*M14</f>
        <v>0</v>
      </c>
      <c r="O14" s="350">
        <f>IF((N31)&gt;B31,B31,(N31))</f>
        <v>0</v>
      </c>
      <c r="P14" s="106"/>
    </row>
    <row r="15" spans="1:16" ht="27.5" customHeight="1" x14ac:dyDescent="0.3">
      <c r="B15" s="326"/>
      <c r="C15" s="388"/>
      <c r="D15" s="4" t="s">
        <v>25</v>
      </c>
      <c r="E15" s="358" t="s">
        <v>207</v>
      </c>
      <c r="F15" s="359"/>
      <c r="G15" s="5" t="s">
        <v>189</v>
      </c>
      <c r="H15" s="38">
        <v>7.5</v>
      </c>
      <c r="I15" s="27"/>
      <c r="J15" s="159">
        <f>I15*H15</f>
        <v>0</v>
      </c>
      <c r="K15" s="354"/>
      <c r="L15" s="105"/>
      <c r="M15" s="59"/>
      <c r="N15" s="163">
        <f t="shared" ref="N15:N19" si="0">H15*M15</f>
        <v>0</v>
      </c>
      <c r="O15" s="351"/>
      <c r="P15" s="106"/>
    </row>
    <row r="16" spans="1:16" ht="27" customHeight="1" x14ac:dyDescent="0.3">
      <c r="B16" s="326"/>
      <c r="C16" s="388"/>
      <c r="D16" s="4" t="s">
        <v>26</v>
      </c>
      <c r="E16" s="358" t="s">
        <v>208</v>
      </c>
      <c r="F16" s="359"/>
      <c r="G16" s="5" t="s">
        <v>189</v>
      </c>
      <c r="H16" s="38">
        <v>4</v>
      </c>
      <c r="I16" s="27"/>
      <c r="J16" s="159">
        <f t="shared" ref="J16:J30" si="1">I16*H16</f>
        <v>0</v>
      </c>
      <c r="K16" s="354"/>
      <c r="L16" s="105"/>
      <c r="M16" s="59"/>
      <c r="N16" s="163">
        <f t="shared" si="0"/>
        <v>0</v>
      </c>
      <c r="O16" s="351"/>
      <c r="P16" s="106"/>
    </row>
    <row r="17" spans="2:16" ht="25" customHeight="1" x14ac:dyDescent="0.3">
      <c r="B17" s="326"/>
      <c r="C17" s="388"/>
      <c r="D17" s="4" t="s">
        <v>27</v>
      </c>
      <c r="E17" s="358" t="s">
        <v>209</v>
      </c>
      <c r="F17" s="359"/>
      <c r="G17" s="5" t="s">
        <v>189</v>
      </c>
      <c r="H17" s="38">
        <v>2</v>
      </c>
      <c r="I17" s="27"/>
      <c r="J17" s="159">
        <f t="shared" si="1"/>
        <v>0</v>
      </c>
      <c r="K17" s="354"/>
      <c r="L17" s="105"/>
      <c r="M17" s="59"/>
      <c r="N17" s="163">
        <f t="shared" si="0"/>
        <v>0</v>
      </c>
      <c r="O17" s="351"/>
      <c r="P17" s="106"/>
    </row>
    <row r="18" spans="2:16" ht="26.5" customHeight="1" x14ac:dyDescent="0.3">
      <c r="B18" s="326"/>
      <c r="C18" s="388"/>
      <c r="D18" s="4" t="s">
        <v>28</v>
      </c>
      <c r="E18" s="360" t="s">
        <v>210</v>
      </c>
      <c r="F18" s="361"/>
      <c r="G18" s="5" t="s">
        <v>190</v>
      </c>
      <c r="H18" s="38">
        <v>8</v>
      </c>
      <c r="I18" s="27"/>
      <c r="J18" s="159">
        <f t="shared" si="1"/>
        <v>0</v>
      </c>
      <c r="K18" s="354"/>
      <c r="L18" s="105"/>
      <c r="M18" s="59"/>
      <c r="N18" s="163">
        <f t="shared" si="0"/>
        <v>0</v>
      </c>
      <c r="O18" s="351"/>
      <c r="P18" s="106"/>
    </row>
    <row r="19" spans="2:16" ht="28" customHeight="1" x14ac:dyDescent="0.3">
      <c r="B19" s="326"/>
      <c r="C19" s="388"/>
      <c r="D19" s="4" t="s">
        <v>29</v>
      </c>
      <c r="E19" s="360" t="s">
        <v>211</v>
      </c>
      <c r="F19" s="361"/>
      <c r="G19" s="5" t="s">
        <v>190</v>
      </c>
      <c r="H19" s="38">
        <v>2</v>
      </c>
      <c r="I19" s="27"/>
      <c r="J19" s="159">
        <f t="shared" si="1"/>
        <v>0</v>
      </c>
      <c r="K19" s="354"/>
      <c r="L19" s="105"/>
      <c r="M19" s="59"/>
      <c r="N19" s="163">
        <f t="shared" si="0"/>
        <v>0</v>
      </c>
      <c r="O19" s="351"/>
      <c r="P19" s="106"/>
    </row>
    <row r="20" spans="2:16" ht="13" customHeight="1" x14ac:dyDescent="0.3">
      <c r="B20" s="326"/>
      <c r="C20" s="388"/>
      <c r="D20" s="320" t="s">
        <v>30</v>
      </c>
      <c r="E20" s="356" t="s">
        <v>212</v>
      </c>
      <c r="F20" s="141" t="s">
        <v>215</v>
      </c>
      <c r="G20" s="5" t="s">
        <v>191</v>
      </c>
      <c r="H20" s="38">
        <v>15</v>
      </c>
      <c r="I20" s="27"/>
      <c r="J20" s="159">
        <f t="shared" si="1"/>
        <v>0</v>
      </c>
      <c r="K20" s="354"/>
      <c r="L20" s="105"/>
      <c r="M20" s="59"/>
      <c r="N20" s="163">
        <f t="shared" ref="N20:N30" si="2">H20*M20</f>
        <v>0</v>
      </c>
      <c r="O20" s="351"/>
      <c r="P20" s="106"/>
    </row>
    <row r="21" spans="2:16" ht="13" x14ac:dyDescent="0.3">
      <c r="B21" s="326"/>
      <c r="C21" s="388"/>
      <c r="D21" s="321"/>
      <c r="E21" s="357"/>
      <c r="F21" s="141" t="s">
        <v>216</v>
      </c>
      <c r="G21" s="5" t="s">
        <v>191</v>
      </c>
      <c r="H21" s="38">
        <v>10</v>
      </c>
      <c r="I21" s="27"/>
      <c r="J21" s="159">
        <f t="shared" si="1"/>
        <v>0</v>
      </c>
      <c r="K21" s="354"/>
      <c r="L21" s="105"/>
      <c r="M21" s="59"/>
      <c r="N21" s="163">
        <f t="shared" si="2"/>
        <v>0</v>
      </c>
      <c r="O21" s="351"/>
      <c r="P21" s="106"/>
    </row>
    <row r="22" spans="2:16" ht="13" customHeight="1" x14ac:dyDescent="0.3">
      <c r="B22" s="326"/>
      <c r="C22" s="388"/>
      <c r="D22" s="320" t="s">
        <v>31</v>
      </c>
      <c r="E22" s="356" t="s">
        <v>213</v>
      </c>
      <c r="F22" s="141" t="s">
        <v>215</v>
      </c>
      <c r="G22" s="5" t="s">
        <v>191</v>
      </c>
      <c r="H22" s="38">
        <v>9</v>
      </c>
      <c r="I22" s="27"/>
      <c r="J22" s="159">
        <f t="shared" si="1"/>
        <v>0</v>
      </c>
      <c r="K22" s="354"/>
      <c r="L22" s="105"/>
      <c r="M22" s="59"/>
      <c r="N22" s="163">
        <f t="shared" si="2"/>
        <v>0</v>
      </c>
      <c r="O22" s="351"/>
      <c r="P22" s="106"/>
    </row>
    <row r="23" spans="2:16" ht="13" customHeight="1" x14ac:dyDescent="0.3">
      <c r="B23" s="326"/>
      <c r="C23" s="388"/>
      <c r="D23" s="321"/>
      <c r="E23" s="357"/>
      <c r="F23" s="141" t="s">
        <v>216</v>
      </c>
      <c r="G23" s="5" t="s">
        <v>191</v>
      </c>
      <c r="H23" s="38">
        <v>7</v>
      </c>
      <c r="I23" s="27"/>
      <c r="J23" s="159">
        <f t="shared" si="1"/>
        <v>0</v>
      </c>
      <c r="K23" s="354"/>
      <c r="L23" s="105"/>
      <c r="M23" s="59"/>
      <c r="N23" s="163">
        <f t="shared" si="2"/>
        <v>0</v>
      </c>
      <c r="O23" s="351"/>
      <c r="P23" s="106"/>
    </row>
    <row r="24" spans="2:16" ht="13" customHeight="1" x14ac:dyDescent="0.3">
      <c r="B24" s="326"/>
      <c r="C24" s="388"/>
      <c r="D24" s="320" t="s">
        <v>32</v>
      </c>
      <c r="E24" s="356" t="s">
        <v>214</v>
      </c>
      <c r="F24" s="141" t="s">
        <v>215</v>
      </c>
      <c r="G24" s="5" t="s">
        <v>191</v>
      </c>
      <c r="H24" s="38">
        <v>6</v>
      </c>
      <c r="I24" s="27"/>
      <c r="J24" s="159">
        <f t="shared" si="1"/>
        <v>0</v>
      </c>
      <c r="K24" s="354"/>
      <c r="L24" s="105"/>
      <c r="M24" s="59"/>
      <c r="N24" s="163">
        <f t="shared" si="2"/>
        <v>0</v>
      </c>
      <c r="O24" s="351"/>
      <c r="P24" s="106"/>
    </row>
    <row r="25" spans="2:16" ht="13" x14ac:dyDescent="0.3">
      <c r="B25" s="326"/>
      <c r="C25" s="388"/>
      <c r="D25" s="321"/>
      <c r="E25" s="357"/>
      <c r="F25" s="141" t="s">
        <v>216</v>
      </c>
      <c r="G25" s="5" t="s">
        <v>191</v>
      </c>
      <c r="H25" s="38">
        <v>4</v>
      </c>
      <c r="I25" s="27"/>
      <c r="J25" s="159">
        <f t="shared" si="1"/>
        <v>0</v>
      </c>
      <c r="K25" s="354"/>
      <c r="L25" s="105"/>
      <c r="M25" s="59"/>
      <c r="N25" s="163">
        <f t="shared" si="2"/>
        <v>0</v>
      </c>
      <c r="O25" s="351"/>
      <c r="P25" s="106"/>
    </row>
    <row r="26" spans="2:16" ht="13" customHeight="1" x14ac:dyDescent="0.3">
      <c r="B26" s="326"/>
      <c r="C26" s="388"/>
      <c r="D26" s="4" t="s">
        <v>33</v>
      </c>
      <c r="E26" s="358" t="s">
        <v>217</v>
      </c>
      <c r="F26" s="359"/>
      <c r="G26" s="5" t="s">
        <v>191</v>
      </c>
      <c r="H26" s="38">
        <v>2</v>
      </c>
      <c r="I26" s="27"/>
      <c r="J26" s="159">
        <f t="shared" si="1"/>
        <v>0</v>
      </c>
      <c r="K26" s="354"/>
      <c r="L26" s="105"/>
      <c r="M26" s="59"/>
      <c r="N26" s="163">
        <f t="shared" si="2"/>
        <v>0</v>
      </c>
      <c r="O26" s="351"/>
      <c r="P26" s="106"/>
    </row>
    <row r="27" spans="2:16" ht="13" customHeight="1" x14ac:dyDescent="0.3">
      <c r="B27" s="326"/>
      <c r="C27" s="388"/>
      <c r="D27" s="4" t="s">
        <v>34</v>
      </c>
      <c r="E27" s="358" t="s">
        <v>218</v>
      </c>
      <c r="F27" s="359"/>
      <c r="G27" s="5" t="s">
        <v>191</v>
      </c>
      <c r="H27" s="38">
        <v>0.8</v>
      </c>
      <c r="I27" s="27"/>
      <c r="J27" s="159">
        <f t="shared" si="1"/>
        <v>0</v>
      </c>
      <c r="K27" s="354"/>
      <c r="L27" s="105"/>
      <c r="M27" s="59"/>
      <c r="N27" s="163">
        <f t="shared" si="2"/>
        <v>0</v>
      </c>
      <c r="O27" s="351"/>
      <c r="P27" s="106"/>
    </row>
    <row r="28" spans="2:16" ht="13" customHeight="1" x14ac:dyDescent="0.3">
      <c r="B28" s="384"/>
      <c r="C28" s="387" t="s">
        <v>175</v>
      </c>
      <c r="D28" s="4" t="s">
        <v>98</v>
      </c>
      <c r="E28" s="358" t="s">
        <v>219</v>
      </c>
      <c r="F28" s="359"/>
      <c r="G28" s="5" t="s">
        <v>192</v>
      </c>
      <c r="H28" s="38">
        <v>2</v>
      </c>
      <c r="I28" s="27"/>
      <c r="J28" s="159">
        <f t="shared" si="1"/>
        <v>0</v>
      </c>
      <c r="K28" s="354"/>
      <c r="L28" s="105"/>
      <c r="M28" s="59"/>
      <c r="N28" s="163">
        <f t="shared" si="2"/>
        <v>0</v>
      </c>
      <c r="O28" s="351"/>
      <c r="P28" s="106"/>
    </row>
    <row r="29" spans="2:16" ht="14.5" customHeight="1" x14ac:dyDescent="0.3">
      <c r="B29" s="382" t="s">
        <v>157</v>
      </c>
      <c r="C29" s="326"/>
      <c r="D29" s="4" t="s">
        <v>99</v>
      </c>
      <c r="E29" s="358" t="s">
        <v>220</v>
      </c>
      <c r="F29" s="359"/>
      <c r="G29" s="5" t="s">
        <v>193</v>
      </c>
      <c r="H29" s="38">
        <v>1</v>
      </c>
      <c r="I29" s="27"/>
      <c r="J29" s="159">
        <f t="shared" si="1"/>
        <v>0</v>
      </c>
      <c r="K29" s="354"/>
      <c r="L29" s="105"/>
      <c r="M29" s="59"/>
      <c r="N29" s="163">
        <f t="shared" si="2"/>
        <v>0</v>
      </c>
      <c r="O29" s="351"/>
      <c r="P29" s="106"/>
    </row>
    <row r="30" spans="2:16" ht="13" customHeight="1" x14ac:dyDescent="0.3">
      <c r="B30" s="383"/>
      <c r="C30" s="326"/>
      <c r="D30" s="114" t="s">
        <v>100</v>
      </c>
      <c r="E30" s="356" t="s">
        <v>221</v>
      </c>
      <c r="F30" s="402"/>
      <c r="G30" s="120" t="s">
        <v>194</v>
      </c>
      <c r="H30" s="119">
        <v>0.8</v>
      </c>
      <c r="I30" s="115"/>
      <c r="J30" s="160">
        <f t="shared" si="1"/>
        <v>0</v>
      </c>
      <c r="K30" s="354"/>
      <c r="L30" s="118"/>
      <c r="M30" s="116"/>
      <c r="N30" s="164">
        <f t="shared" si="2"/>
        <v>0</v>
      </c>
      <c r="O30" s="351"/>
      <c r="P30" s="117"/>
    </row>
    <row r="31" spans="2:16" ht="13" x14ac:dyDescent="0.3">
      <c r="B31" s="142">
        <v>50</v>
      </c>
      <c r="C31" s="399" t="s">
        <v>187</v>
      </c>
      <c r="D31" s="400"/>
      <c r="E31" s="400"/>
      <c r="F31" s="400"/>
      <c r="G31" s="400"/>
      <c r="H31" s="400"/>
      <c r="I31" s="143"/>
      <c r="J31" s="144">
        <f>SUM(J14:J30)</f>
        <v>0</v>
      </c>
      <c r="K31" s="355"/>
      <c r="L31" s="172"/>
      <c r="M31" s="162"/>
      <c r="N31" s="84">
        <f>SUM(N14:N30)</f>
        <v>0</v>
      </c>
      <c r="O31" s="352"/>
      <c r="P31" s="83"/>
    </row>
    <row r="32" spans="2:16" ht="13" customHeight="1" x14ac:dyDescent="0.3">
      <c r="B32" s="325" t="s">
        <v>180</v>
      </c>
      <c r="C32" s="369" t="s">
        <v>176</v>
      </c>
      <c r="D32" s="147" t="s">
        <v>101</v>
      </c>
      <c r="E32" s="395" t="s">
        <v>222</v>
      </c>
      <c r="F32" s="396"/>
      <c r="G32" s="148" t="s">
        <v>195</v>
      </c>
      <c r="H32" s="38">
        <v>10</v>
      </c>
      <c r="I32" s="26"/>
      <c r="J32" s="161">
        <f>H32*I32</f>
        <v>0</v>
      </c>
      <c r="K32" s="353">
        <f>IF((J43)&gt;B43,B43,(J43))</f>
        <v>0</v>
      </c>
      <c r="L32" s="105"/>
      <c r="M32" s="60"/>
      <c r="N32" s="131">
        <f>H32*M32</f>
        <v>0</v>
      </c>
      <c r="O32" s="350">
        <f>IF((N43)&gt;B43,B43,(N43))</f>
        <v>0</v>
      </c>
      <c r="P32" s="106"/>
    </row>
    <row r="33" spans="1:16" ht="26.5" customHeight="1" x14ac:dyDescent="0.3">
      <c r="B33" s="326"/>
      <c r="C33" s="370"/>
      <c r="D33" s="147" t="s">
        <v>102</v>
      </c>
      <c r="E33" s="294" t="s">
        <v>223</v>
      </c>
      <c r="F33" s="295"/>
      <c r="G33" s="5" t="s">
        <v>196</v>
      </c>
      <c r="H33" s="38">
        <v>8</v>
      </c>
      <c r="I33" s="27"/>
      <c r="J33" s="161">
        <f t="shared" ref="J33:J42" si="3">H33*I33</f>
        <v>0</v>
      </c>
      <c r="K33" s="354"/>
      <c r="L33" s="105"/>
      <c r="M33" s="59"/>
      <c r="N33" s="131">
        <f t="shared" ref="N33:N42" si="4">H33*M33</f>
        <v>0</v>
      </c>
      <c r="O33" s="351"/>
      <c r="P33" s="106"/>
    </row>
    <row r="34" spans="1:16" ht="27.5" customHeight="1" x14ac:dyDescent="0.3">
      <c r="B34" s="326"/>
      <c r="C34" s="370"/>
      <c r="D34" s="147" t="s">
        <v>103</v>
      </c>
      <c r="E34" s="294" t="s">
        <v>224</v>
      </c>
      <c r="F34" s="295"/>
      <c r="G34" s="5" t="s">
        <v>196</v>
      </c>
      <c r="H34" s="38">
        <v>5</v>
      </c>
      <c r="I34" s="27"/>
      <c r="J34" s="161">
        <f t="shared" si="3"/>
        <v>0</v>
      </c>
      <c r="K34" s="354"/>
      <c r="L34" s="105"/>
      <c r="M34" s="59"/>
      <c r="N34" s="131">
        <f t="shared" si="4"/>
        <v>0</v>
      </c>
      <c r="O34" s="351"/>
      <c r="P34" s="106"/>
    </row>
    <row r="35" spans="1:16" ht="26" customHeight="1" x14ac:dyDescent="0.3">
      <c r="B35" s="326"/>
      <c r="C35" s="369" t="s">
        <v>177</v>
      </c>
      <c r="D35" s="147" t="s">
        <v>35</v>
      </c>
      <c r="E35" s="294" t="s">
        <v>225</v>
      </c>
      <c r="F35" s="295"/>
      <c r="G35" s="5" t="s">
        <v>196</v>
      </c>
      <c r="H35" s="38">
        <v>4</v>
      </c>
      <c r="I35" s="27"/>
      <c r="J35" s="161">
        <f t="shared" si="3"/>
        <v>0</v>
      </c>
      <c r="K35" s="354"/>
      <c r="L35" s="105"/>
      <c r="M35" s="59"/>
      <c r="N35" s="131">
        <f t="shared" si="4"/>
        <v>0</v>
      </c>
      <c r="O35" s="351"/>
      <c r="P35" s="106"/>
    </row>
    <row r="36" spans="1:16" ht="24" customHeight="1" x14ac:dyDescent="0.3">
      <c r="B36" s="326"/>
      <c r="C36" s="394"/>
      <c r="D36" s="147" t="s">
        <v>36</v>
      </c>
      <c r="E36" s="294" t="s">
        <v>226</v>
      </c>
      <c r="F36" s="295"/>
      <c r="G36" s="5" t="s">
        <v>196</v>
      </c>
      <c r="H36" s="38">
        <v>3</v>
      </c>
      <c r="I36" s="27"/>
      <c r="J36" s="161">
        <f t="shared" si="3"/>
        <v>0</v>
      </c>
      <c r="K36" s="354"/>
      <c r="L36" s="105"/>
      <c r="M36" s="59"/>
      <c r="N36" s="131">
        <f t="shared" si="4"/>
        <v>0</v>
      </c>
      <c r="O36" s="351"/>
      <c r="P36" s="106"/>
    </row>
    <row r="37" spans="1:16" ht="34" customHeight="1" x14ac:dyDescent="0.3">
      <c r="A37" s="9"/>
      <c r="B37" s="326"/>
      <c r="C37" s="369" t="s">
        <v>178</v>
      </c>
      <c r="D37" s="147" t="s">
        <v>37</v>
      </c>
      <c r="E37" s="294" t="s">
        <v>227</v>
      </c>
      <c r="F37" s="295"/>
      <c r="G37" s="5" t="s">
        <v>196</v>
      </c>
      <c r="H37" s="38">
        <v>7</v>
      </c>
      <c r="I37" s="27"/>
      <c r="J37" s="161">
        <f t="shared" si="3"/>
        <v>0</v>
      </c>
      <c r="K37" s="354"/>
      <c r="L37" s="105"/>
      <c r="M37" s="59"/>
      <c r="N37" s="131">
        <f t="shared" si="4"/>
        <v>0</v>
      </c>
      <c r="O37" s="351"/>
      <c r="P37" s="106"/>
    </row>
    <row r="38" spans="1:16" ht="13" customHeight="1" x14ac:dyDescent="0.3">
      <c r="A38" s="9"/>
      <c r="B38" s="326"/>
      <c r="C38" s="370"/>
      <c r="D38" s="147" t="s">
        <v>38</v>
      </c>
      <c r="E38" s="398" t="s">
        <v>228</v>
      </c>
      <c r="F38" s="398"/>
      <c r="G38" s="5" t="s">
        <v>196</v>
      </c>
      <c r="H38" s="38">
        <v>6</v>
      </c>
      <c r="I38" s="27"/>
      <c r="J38" s="161">
        <f t="shared" si="3"/>
        <v>0</v>
      </c>
      <c r="K38" s="354"/>
      <c r="L38" s="105"/>
      <c r="M38" s="59"/>
      <c r="N38" s="131">
        <f>H38*M38</f>
        <v>0</v>
      </c>
      <c r="O38" s="351"/>
      <c r="P38" s="117"/>
    </row>
    <row r="39" spans="1:16" ht="32" customHeight="1" x14ac:dyDescent="0.3">
      <c r="B39" s="326"/>
      <c r="C39" s="370"/>
      <c r="D39" s="121" t="s">
        <v>39</v>
      </c>
      <c r="E39" s="392" t="s">
        <v>229</v>
      </c>
      <c r="F39" s="393"/>
      <c r="G39" s="120" t="s">
        <v>196</v>
      </c>
      <c r="H39" s="119">
        <v>5</v>
      </c>
      <c r="I39" s="115"/>
      <c r="J39" s="161">
        <f t="shared" si="3"/>
        <v>0</v>
      </c>
      <c r="K39" s="354"/>
      <c r="L39" s="105"/>
      <c r="M39" s="59"/>
      <c r="N39" s="131">
        <f>H39*M39</f>
        <v>0</v>
      </c>
      <c r="O39" s="351"/>
      <c r="P39" s="106"/>
    </row>
    <row r="40" spans="1:16" ht="13" customHeight="1" x14ac:dyDescent="0.3">
      <c r="B40" s="384"/>
      <c r="C40" s="371" t="s">
        <v>179</v>
      </c>
      <c r="D40" s="325" t="s">
        <v>40</v>
      </c>
      <c r="E40" s="389" t="s">
        <v>230</v>
      </c>
      <c r="F40" s="151" t="s">
        <v>231</v>
      </c>
      <c r="G40" s="148" t="s">
        <v>197</v>
      </c>
      <c r="H40" s="38">
        <v>4</v>
      </c>
      <c r="I40" s="27"/>
      <c r="J40" s="161">
        <f t="shared" si="3"/>
        <v>0</v>
      </c>
      <c r="K40" s="354"/>
      <c r="L40" s="105"/>
      <c r="M40" s="59"/>
      <c r="N40" s="131">
        <f t="shared" si="4"/>
        <v>0</v>
      </c>
      <c r="O40" s="351"/>
      <c r="P40" s="106"/>
    </row>
    <row r="41" spans="1:16" ht="13" x14ac:dyDescent="0.3">
      <c r="B41" s="382" t="s">
        <v>157</v>
      </c>
      <c r="C41" s="371"/>
      <c r="D41" s="326"/>
      <c r="E41" s="390"/>
      <c r="F41" s="151" t="s">
        <v>232</v>
      </c>
      <c r="G41" s="148" t="s">
        <v>197</v>
      </c>
      <c r="H41" s="38">
        <v>3</v>
      </c>
      <c r="I41" s="27"/>
      <c r="J41" s="161">
        <f t="shared" si="3"/>
        <v>0</v>
      </c>
      <c r="K41" s="354"/>
      <c r="L41" s="105"/>
      <c r="M41" s="59"/>
      <c r="N41" s="131">
        <f t="shared" si="4"/>
        <v>0</v>
      </c>
      <c r="O41" s="351"/>
      <c r="P41" s="106"/>
    </row>
    <row r="42" spans="1:16" ht="13" x14ac:dyDescent="0.3">
      <c r="B42" s="383"/>
      <c r="C42" s="371"/>
      <c r="D42" s="384"/>
      <c r="E42" s="391"/>
      <c r="F42" s="151" t="s">
        <v>233</v>
      </c>
      <c r="G42" s="148" t="s">
        <v>197</v>
      </c>
      <c r="H42" s="38">
        <v>2</v>
      </c>
      <c r="I42" s="27"/>
      <c r="J42" s="161">
        <f t="shared" si="3"/>
        <v>0</v>
      </c>
      <c r="K42" s="354"/>
      <c r="L42" s="105"/>
      <c r="M42" s="59"/>
      <c r="N42" s="131">
        <f t="shared" si="4"/>
        <v>0</v>
      </c>
      <c r="O42" s="351"/>
      <c r="P42" s="106"/>
    </row>
    <row r="43" spans="1:16" ht="13" x14ac:dyDescent="0.3">
      <c r="B43" s="152">
        <v>15</v>
      </c>
      <c r="C43" s="399" t="s">
        <v>187</v>
      </c>
      <c r="D43" s="400"/>
      <c r="E43" s="400"/>
      <c r="F43" s="400"/>
      <c r="G43" s="400"/>
      <c r="H43" s="401"/>
      <c r="I43" s="143"/>
      <c r="J43" s="144">
        <f>SUM(J32:J42)</f>
        <v>0</v>
      </c>
      <c r="K43" s="355"/>
      <c r="L43" s="172"/>
      <c r="M43" s="173"/>
      <c r="N43" s="84">
        <f>SUM(N32:N42)</f>
        <v>0</v>
      </c>
      <c r="O43" s="352"/>
      <c r="P43" s="174"/>
    </row>
    <row r="44" spans="1:16" ht="13" x14ac:dyDescent="0.3">
      <c r="B44" s="325" t="s">
        <v>238</v>
      </c>
      <c r="C44" s="369" t="s">
        <v>181</v>
      </c>
      <c r="D44" s="150" t="s">
        <v>41</v>
      </c>
      <c r="E44" s="374" t="s">
        <v>234</v>
      </c>
      <c r="F44" s="375"/>
      <c r="G44" s="149" t="s">
        <v>58</v>
      </c>
      <c r="H44" s="38">
        <v>3</v>
      </c>
      <c r="I44" s="26"/>
      <c r="J44" s="161">
        <f t="shared" ref="J44:J60" si="5">H44*I44</f>
        <v>0</v>
      </c>
      <c r="K44" s="354">
        <f>IF((J62)&gt;B62,B62,(J62))</f>
        <v>0</v>
      </c>
      <c r="L44" s="105"/>
      <c r="M44" s="60"/>
      <c r="N44" s="131">
        <f t="shared" ref="N44:N60" si="6">H44*M44</f>
        <v>0</v>
      </c>
      <c r="O44" s="351">
        <f>IF((N62)&gt;B62,B62,(N62))</f>
        <v>0</v>
      </c>
      <c r="P44" s="106"/>
    </row>
    <row r="45" spans="1:16" ht="19.5" customHeight="1" x14ac:dyDescent="0.3">
      <c r="B45" s="326"/>
      <c r="C45" s="370"/>
      <c r="D45" s="150" t="s">
        <v>42</v>
      </c>
      <c r="E45" s="294" t="s">
        <v>235</v>
      </c>
      <c r="F45" s="295"/>
      <c r="G45" s="149" t="s">
        <v>198</v>
      </c>
      <c r="H45" s="38">
        <v>1</v>
      </c>
      <c r="I45" s="26"/>
      <c r="J45" s="161">
        <f t="shared" si="5"/>
        <v>0</v>
      </c>
      <c r="K45" s="354"/>
      <c r="L45" s="105"/>
      <c r="M45" s="60"/>
      <c r="N45" s="131">
        <f t="shared" si="6"/>
        <v>0</v>
      </c>
      <c r="O45" s="351"/>
      <c r="P45" s="106"/>
    </row>
    <row r="46" spans="1:16" ht="27.5" customHeight="1" x14ac:dyDescent="0.3">
      <c r="B46" s="326"/>
      <c r="C46" s="320" t="s">
        <v>182</v>
      </c>
      <c r="D46" s="150" t="s">
        <v>43</v>
      </c>
      <c r="E46" s="294" t="s">
        <v>236</v>
      </c>
      <c r="F46" s="295"/>
      <c r="G46" s="5" t="s">
        <v>199</v>
      </c>
      <c r="H46" s="38">
        <v>10</v>
      </c>
      <c r="I46" s="27"/>
      <c r="J46" s="161">
        <f t="shared" si="5"/>
        <v>0</v>
      </c>
      <c r="K46" s="354"/>
      <c r="L46" s="105"/>
      <c r="M46" s="59"/>
      <c r="N46" s="131">
        <f t="shared" si="6"/>
        <v>0</v>
      </c>
      <c r="O46" s="351"/>
      <c r="P46" s="106"/>
    </row>
    <row r="47" spans="1:16" ht="26" customHeight="1" x14ac:dyDescent="0.3">
      <c r="B47" s="326"/>
      <c r="C47" s="321"/>
      <c r="D47" s="147" t="s">
        <v>44</v>
      </c>
      <c r="E47" s="392" t="s">
        <v>237</v>
      </c>
      <c r="F47" s="393"/>
      <c r="G47" s="148" t="s">
        <v>200</v>
      </c>
      <c r="H47" s="165">
        <v>5</v>
      </c>
      <c r="I47" s="27"/>
      <c r="J47" s="161">
        <f t="shared" si="5"/>
        <v>0</v>
      </c>
      <c r="K47" s="354"/>
      <c r="L47" s="105"/>
      <c r="M47" s="59"/>
      <c r="N47" s="131">
        <f t="shared" si="6"/>
        <v>0</v>
      </c>
      <c r="O47" s="351"/>
      <c r="P47" s="106"/>
    </row>
    <row r="48" spans="1:16" ht="13" customHeight="1" x14ac:dyDescent="0.3">
      <c r="B48" s="326"/>
      <c r="C48" s="370" t="s">
        <v>183</v>
      </c>
      <c r="D48" s="150" t="s">
        <v>45</v>
      </c>
      <c r="E48" s="372" t="s">
        <v>239</v>
      </c>
      <c r="F48" s="373"/>
      <c r="G48" s="5" t="s">
        <v>199</v>
      </c>
      <c r="H48" s="38">
        <v>5</v>
      </c>
      <c r="I48" s="27"/>
      <c r="J48" s="161">
        <f t="shared" si="5"/>
        <v>0</v>
      </c>
      <c r="K48" s="354"/>
      <c r="L48" s="105"/>
      <c r="M48" s="59"/>
      <c r="N48" s="131">
        <f t="shared" si="6"/>
        <v>0</v>
      </c>
      <c r="O48" s="351"/>
      <c r="P48" s="106"/>
    </row>
    <row r="49" spans="1:16" ht="13" customHeight="1" x14ac:dyDescent="0.3">
      <c r="B49" s="326"/>
      <c r="C49" s="370"/>
      <c r="D49" s="150" t="s">
        <v>46</v>
      </c>
      <c r="E49" s="372" t="s">
        <v>240</v>
      </c>
      <c r="F49" s="373"/>
      <c r="G49" s="5" t="s">
        <v>201</v>
      </c>
      <c r="H49" s="38">
        <v>2.5</v>
      </c>
      <c r="I49" s="27"/>
      <c r="J49" s="161">
        <f t="shared" si="5"/>
        <v>0</v>
      </c>
      <c r="K49" s="354"/>
      <c r="L49" s="105"/>
      <c r="M49" s="59"/>
      <c r="N49" s="131">
        <f t="shared" si="6"/>
        <v>0</v>
      </c>
      <c r="O49" s="351"/>
      <c r="P49" s="106"/>
    </row>
    <row r="50" spans="1:16" ht="13" customHeight="1" x14ac:dyDescent="0.3">
      <c r="B50" s="326"/>
      <c r="C50" s="370"/>
      <c r="D50" s="150" t="s">
        <v>47</v>
      </c>
      <c r="E50" s="372" t="s">
        <v>241</v>
      </c>
      <c r="F50" s="373"/>
      <c r="G50" s="5" t="s">
        <v>201</v>
      </c>
      <c r="H50" s="38">
        <v>2.5</v>
      </c>
      <c r="I50" s="27"/>
      <c r="J50" s="161">
        <f t="shared" si="5"/>
        <v>0</v>
      </c>
      <c r="K50" s="354"/>
      <c r="L50" s="105"/>
      <c r="M50" s="59"/>
      <c r="N50" s="131">
        <f t="shared" si="6"/>
        <v>0</v>
      </c>
      <c r="O50" s="351"/>
      <c r="P50" s="106"/>
    </row>
    <row r="51" spans="1:16" ht="13" customHeight="1" x14ac:dyDescent="0.3">
      <c r="B51" s="326"/>
      <c r="C51" s="370"/>
      <c r="D51" s="150" t="s">
        <v>48</v>
      </c>
      <c r="E51" s="395" t="s">
        <v>242</v>
      </c>
      <c r="F51" s="396"/>
      <c r="G51" s="5" t="s">
        <v>201</v>
      </c>
      <c r="H51" s="38">
        <v>1.5</v>
      </c>
      <c r="I51" s="27"/>
      <c r="J51" s="161">
        <f t="shared" si="5"/>
        <v>0</v>
      </c>
      <c r="K51" s="354"/>
      <c r="L51" s="105"/>
      <c r="M51" s="59"/>
      <c r="N51" s="131">
        <f t="shared" si="6"/>
        <v>0</v>
      </c>
      <c r="O51" s="351"/>
      <c r="P51" s="106"/>
    </row>
    <row r="52" spans="1:16" ht="26" customHeight="1" x14ac:dyDescent="0.3">
      <c r="A52" s="11"/>
      <c r="B52" s="326"/>
      <c r="C52" s="146" t="s">
        <v>184</v>
      </c>
      <c r="D52" s="150" t="s">
        <v>49</v>
      </c>
      <c r="E52" s="372" t="s">
        <v>243</v>
      </c>
      <c r="F52" s="373"/>
      <c r="G52" s="5" t="s">
        <v>202</v>
      </c>
      <c r="H52" s="38">
        <v>2.5</v>
      </c>
      <c r="I52" s="27"/>
      <c r="J52" s="161">
        <f t="shared" si="5"/>
        <v>0</v>
      </c>
      <c r="K52" s="354"/>
      <c r="L52" s="105"/>
      <c r="M52" s="59"/>
      <c r="N52" s="131">
        <f t="shared" si="6"/>
        <v>0</v>
      </c>
      <c r="O52" s="351"/>
      <c r="P52" s="106"/>
    </row>
    <row r="53" spans="1:16" ht="13" customHeight="1" x14ac:dyDescent="0.3">
      <c r="B53" s="326"/>
      <c r="C53" s="376" t="s">
        <v>185</v>
      </c>
      <c r="D53" s="150" t="s">
        <v>50</v>
      </c>
      <c r="E53" s="372" t="s">
        <v>244</v>
      </c>
      <c r="F53" s="373"/>
      <c r="G53" s="5" t="s">
        <v>191</v>
      </c>
      <c r="H53" s="38">
        <v>3</v>
      </c>
      <c r="I53" s="27"/>
      <c r="J53" s="161">
        <f t="shared" si="5"/>
        <v>0</v>
      </c>
      <c r="K53" s="354"/>
      <c r="L53" s="105"/>
      <c r="M53" s="59"/>
      <c r="N53" s="131">
        <f t="shared" si="6"/>
        <v>0</v>
      </c>
      <c r="O53" s="351"/>
      <c r="P53" s="106"/>
    </row>
    <row r="54" spans="1:16" ht="13" customHeight="1" x14ac:dyDescent="0.3">
      <c r="B54" s="326"/>
      <c r="C54" s="377"/>
      <c r="D54" s="150" t="s">
        <v>51</v>
      </c>
      <c r="E54" s="294" t="s">
        <v>245</v>
      </c>
      <c r="F54" s="295"/>
      <c r="G54" s="5" t="s">
        <v>189</v>
      </c>
      <c r="H54" s="38">
        <v>3.5</v>
      </c>
      <c r="I54" s="27"/>
      <c r="J54" s="161">
        <f t="shared" si="5"/>
        <v>0</v>
      </c>
      <c r="K54" s="354"/>
      <c r="L54" s="105"/>
      <c r="M54" s="59"/>
      <c r="N54" s="131">
        <f t="shared" si="6"/>
        <v>0</v>
      </c>
      <c r="O54" s="351"/>
      <c r="P54" s="106"/>
    </row>
    <row r="55" spans="1:16" ht="13" customHeight="1" x14ac:dyDescent="0.3">
      <c r="B55" s="326"/>
      <c r="C55" s="377"/>
      <c r="D55" s="150" t="s">
        <v>52</v>
      </c>
      <c r="E55" s="294" t="s">
        <v>246</v>
      </c>
      <c r="F55" s="295"/>
      <c r="G55" s="5" t="s">
        <v>190</v>
      </c>
      <c r="H55" s="38">
        <v>1.5</v>
      </c>
      <c r="I55" s="27"/>
      <c r="J55" s="161">
        <f t="shared" si="5"/>
        <v>0</v>
      </c>
      <c r="K55" s="354"/>
      <c r="L55" s="105"/>
      <c r="M55" s="59"/>
      <c r="N55" s="131">
        <f t="shared" si="6"/>
        <v>0</v>
      </c>
      <c r="O55" s="351"/>
      <c r="P55" s="106"/>
    </row>
    <row r="56" spans="1:16" ht="13" x14ac:dyDescent="0.3">
      <c r="B56" s="326"/>
      <c r="C56" s="377"/>
      <c r="D56" s="150" t="s">
        <v>53</v>
      </c>
      <c r="E56" s="294" t="s">
        <v>247</v>
      </c>
      <c r="F56" s="295"/>
      <c r="G56" s="5" t="s">
        <v>189</v>
      </c>
      <c r="H56" s="38">
        <v>1.5</v>
      </c>
      <c r="I56" s="27"/>
      <c r="J56" s="161">
        <f t="shared" si="5"/>
        <v>0</v>
      </c>
      <c r="K56" s="354"/>
      <c r="L56" s="105"/>
      <c r="M56" s="59"/>
      <c r="N56" s="131">
        <f t="shared" si="6"/>
        <v>0</v>
      </c>
      <c r="O56" s="351"/>
      <c r="P56" s="106"/>
    </row>
    <row r="57" spans="1:16" ht="13" customHeight="1" x14ac:dyDescent="0.3">
      <c r="B57" s="326"/>
      <c r="C57" s="377"/>
      <c r="D57" s="150" t="s">
        <v>54</v>
      </c>
      <c r="E57" s="294" t="s">
        <v>248</v>
      </c>
      <c r="F57" s="295"/>
      <c r="G57" s="5" t="s">
        <v>190</v>
      </c>
      <c r="H57" s="38">
        <v>0.5</v>
      </c>
      <c r="I57" s="27"/>
      <c r="J57" s="161">
        <f t="shared" si="5"/>
        <v>0</v>
      </c>
      <c r="K57" s="354"/>
      <c r="L57" s="105"/>
      <c r="M57" s="59"/>
      <c r="N57" s="131">
        <f t="shared" si="6"/>
        <v>0</v>
      </c>
      <c r="O57" s="351"/>
      <c r="P57" s="106"/>
    </row>
    <row r="58" spans="1:16" ht="13" customHeight="1" x14ac:dyDescent="0.3">
      <c r="B58" s="326"/>
      <c r="C58" s="378"/>
      <c r="D58" s="150" t="s">
        <v>55</v>
      </c>
      <c r="E58" s="294" t="s">
        <v>249</v>
      </c>
      <c r="F58" s="295"/>
      <c r="G58" s="5" t="s">
        <v>59</v>
      </c>
      <c r="H58" s="38">
        <v>0.5</v>
      </c>
      <c r="I58" s="27"/>
      <c r="J58" s="161">
        <f t="shared" si="5"/>
        <v>0</v>
      </c>
      <c r="K58" s="354"/>
      <c r="L58" s="105"/>
      <c r="M58" s="59"/>
      <c r="N58" s="131">
        <f t="shared" si="6"/>
        <v>0</v>
      </c>
      <c r="O58" s="351"/>
      <c r="P58" s="106"/>
    </row>
    <row r="59" spans="1:16" ht="13" customHeight="1" x14ac:dyDescent="0.3">
      <c r="B59" s="384"/>
      <c r="C59" s="379" t="s">
        <v>186</v>
      </c>
      <c r="D59" s="150" t="s">
        <v>56</v>
      </c>
      <c r="E59" s="294" t="s">
        <v>250</v>
      </c>
      <c r="F59" s="295"/>
      <c r="G59" s="5" t="s">
        <v>203</v>
      </c>
      <c r="H59" s="38">
        <v>0.5</v>
      </c>
      <c r="I59" s="27"/>
      <c r="J59" s="161">
        <f t="shared" si="5"/>
        <v>0</v>
      </c>
      <c r="K59" s="354"/>
      <c r="L59" s="105"/>
      <c r="M59" s="59"/>
      <c r="N59" s="131">
        <f t="shared" si="6"/>
        <v>0</v>
      </c>
      <c r="O59" s="351"/>
      <c r="P59" s="106"/>
    </row>
    <row r="60" spans="1:16" ht="13" customHeight="1" x14ac:dyDescent="0.3">
      <c r="B60" s="397" t="s">
        <v>157</v>
      </c>
      <c r="C60" s="380"/>
      <c r="D60" s="369" t="s">
        <v>113</v>
      </c>
      <c r="E60" s="385" t="s">
        <v>251</v>
      </c>
      <c r="F60" s="332"/>
      <c r="G60" s="322" t="s">
        <v>204</v>
      </c>
      <c r="H60" s="296">
        <v>0.25</v>
      </c>
      <c r="I60" s="312"/>
      <c r="J60" s="367">
        <f t="shared" si="5"/>
        <v>0</v>
      </c>
      <c r="K60" s="354"/>
      <c r="L60" s="292"/>
      <c r="M60" s="300"/>
      <c r="N60" s="302">
        <f t="shared" si="6"/>
        <v>0</v>
      </c>
      <c r="O60" s="351"/>
      <c r="P60" s="310"/>
    </row>
    <row r="61" spans="1:16" ht="13" x14ac:dyDescent="0.3">
      <c r="B61" s="383"/>
      <c r="C61" s="381"/>
      <c r="D61" s="394"/>
      <c r="E61" s="386"/>
      <c r="F61" s="334"/>
      <c r="G61" s="323"/>
      <c r="H61" s="297"/>
      <c r="I61" s="313"/>
      <c r="J61" s="368"/>
      <c r="K61" s="354"/>
      <c r="L61" s="293"/>
      <c r="M61" s="301"/>
      <c r="N61" s="303"/>
      <c r="O61" s="351"/>
      <c r="P61" s="311"/>
    </row>
    <row r="62" spans="1:16" ht="13" x14ac:dyDescent="0.3">
      <c r="B62" s="154">
        <v>35</v>
      </c>
      <c r="C62" s="399" t="s">
        <v>187</v>
      </c>
      <c r="D62" s="400"/>
      <c r="E62" s="400"/>
      <c r="F62" s="400"/>
      <c r="G62" s="400"/>
      <c r="H62" s="400"/>
      <c r="I62" s="143"/>
      <c r="J62" s="144">
        <f>SUM(J44:J61)</f>
        <v>0</v>
      </c>
      <c r="K62" s="355"/>
      <c r="L62" s="172"/>
      <c r="M62" s="175"/>
      <c r="N62" s="84">
        <f>SUM(N44:N61)</f>
        <v>0</v>
      </c>
      <c r="O62" s="352"/>
      <c r="P62" s="174"/>
    </row>
    <row r="63" spans="1:16" s="11" customFormat="1" ht="16" thickBot="1" x14ac:dyDescent="0.35">
      <c r="A63" s="6"/>
      <c r="B63" s="7"/>
      <c r="C63" s="8"/>
      <c r="D63" s="40"/>
      <c r="E63" s="342"/>
      <c r="F63" s="342"/>
      <c r="G63" s="39"/>
      <c r="H63" s="39"/>
      <c r="I63" s="168"/>
      <c r="J63" s="36"/>
      <c r="K63" s="169"/>
      <c r="L63" s="168"/>
      <c r="M63" s="168"/>
      <c r="N63" s="36"/>
      <c r="O63" s="169"/>
      <c r="P63" s="168"/>
    </row>
    <row r="64" spans="1:16" ht="16.5" thickTop="1" thickBot="1" x14ac:dyDescent="0.35">
      <c r="B64" s="54">
        <f>SUM(B62+B43+B31)</f>
        <v>100</v>
      </c>
      <c r="C64" s="341" t="s">
        <v>188</v>
      </c>
      <c r="D64" s="341"/>
      <c r="E64" s="341"/>
      <c r="F64" s="341"/>
      <c r="G64" s="176"/>
      <c r="H64" s="176"/>
      <c r="I64" s="176"/>
      <c r="J64" s="182">
        <f>J31+J43+J62</f>
        <v>0</v>
      </c>
      <c r="K64" s="183">
        <f>K14+K32+K44</f>
        <v>0</v>
      </c>
      <c r="L64" s="176"/>
      <c r="M64" s="176"/>
      <c r="N64" s="180">
        <f>N31+N43+N62</f>
        <v>0</v>
      </c>
      <c r="O64" s="181">
        <f>O14+O32+O44</f>
        <v>0</v>
      </c>
      <c r="P64" s="177"/>
    </row>
    <row r="65" spans="9:13" ht="16" thickTop="1" x14ac:dyDescent="0.3"/>
    <row r="68" spans="9:13" x14ac:dyDescent="0.3">
      <c r="I68" s="155"/>
      <c r="M68" s="155"/>
    </row>
  </sheetData>
  <sheetProtection password="FB5F" sheet="1" objects="1" scenarios="1"/>
  <mergeCells count="102">
    <mergeCell ref="B60:B61"/>
    <mergeCell ref="B44:B59"/>
    <mergeCell ref="E38:F38"/>
    <mergeCell ref="E39:F39"/>
    <mergeCell ref="C31:H31"/>
    <mergeCell ref="C43:H43"/>
    <mergeCell ref="C62:H62"/>
    <mergeCell ref="C28:C30"/>
    <mergeCell ref="E30:F30"/>
    <mergeCell ref="C46:C47"/>
    <mergeCell ref="D40:D42"/>
    <mergeCell ref="E32:F32"/>
    <mergeCell ref="E33:F33"/>
    <mergeCell ref="B41:B42"/>
    <mergeCell ref="B32:B40"/>
    <mergeCell ref="C32:C34"/>
    <mergeCell ref="C35:C36"/>
    <mergeCell ref="D20:D21"/>
    <mergeCell ref="D22:D23"/>
    <mergeCell ref="D24:D25"/>
    <mergeCell ref="B29:B30"/>
    <mergeCell ref="B14:B28"/>
    <mergeCell ref="G60:G61"/>
    <mergeCell ref="E60:F61"/>
    <mergeCell ref="H60:H61"/>
    <mergeCell ref="I60:I61"/>
    <mergeCell ref="E19:F19"/>
    <mergeCell ref="C14:C27"/>
    <mergeCell ref="E28:F28"/>
    <mergeCell ref="E40:E42"/>
    <mergeCell ref="E48:F48"/>
    <mergeCell ref="C48:C51"/>
    <mergeCell ref="E46:F46"/>
    <mergeCell ref="E47:F47"/>
    <mergeCell ref="E53:F53"/>
    <mergeCell ref="D60:D61"/>
    <mergeCell ref="E52:F52"/>
    <mergeCell ref="E49:F49"/>
    <mergeCell ref="E51:F51"/>
    <mergeCell ref="E35:F35"/>
    <mergeCell ref="E36:F36"/>
    <mergeCell ref="J60:J61"/>
    <mergeCell ref="L60:L61"/>
    <mergeCell ref="M60:M61"/>
    <mergeCell ref="N60:N61"/>
    <mergeCell ref="P60:P61"/>
    <mergeCell ref="O44:O62"/>
    <mergeCell ref="K44:K62"/>
    <mergeCell ref="C64:F64"/>
    <mergeCell ref="C37:C39"/>
    <mergeCell ref="C40:C42"/>
    <mergeCell ref="E54:F54"/>
    <mergeCell ref="E55:F55"/>
    <mergeCell ref="E63:F63"/>
    <mergeCell ref="E37:F37"/>
    <mergeCell ref="C44:C45"/>
    <mergeCell ref="E50:F50"/>
    <mergeCell ref="E44:F44"/>
    <mergeCell ref="E45:F45"/>
    <mergeCell ref="C53:C58"/>
    <mergeCell ref="C59:C61"/>
    <mergeCell ref="E59:F59"/>
    <mergeCell ref="E56:F56"/>
    <mergeCell ref="E57:F57"/>
    <mergeCell ref="E58:F58"/>
    <mergeCell ref="B11:B12"/>
    <mergeCell ref="C11:C12"/>
    <mergeCell ref="C3:L3"/>
    <mergeCell ref="C5:L5"/>
    <mergeCell ref="C7:D7"/>
    <mergeCell ref="E7:J7"/>
    <mergeCell ref="C9:E9"/>
    <mergeCell ref="G9:G10"/>
    <mergeCell ref="H9:H10"/>
    <mergeCell ref="I9:I10"/>
    <mergeCell ref="D11:D12"/>
    <mergeCell ref="E11:F12"/>
    <mergeCell ref="G11:G12"/>
    <mergeCell ref="H11:H12"/>
    <mergeCell ref="C4:L4"/>
    <mergeCell ref="J9:J10"/>
    <mergeCell ref="M9:M10"/>
    <mergeCell ref="N9:N10"/>
    <mergeCell ref="I11:L11"/>
    <mergeCell ref="M11:P11"/>
    <mergeCell ref="O14:O31"/>
    <mergeCell ref="O32:O43"/>
    <mergeCell ref="K32:K43"/>
    <mergeCell ref="E34:F34"/>
    <mergeCell ref="K14:K31"/>
    <mergeCell ref="E20:E21"/>
    <mergeCell ref="E22:E23"/>
    <mergeCell ref="E24:E25"/>
    <mergeCell ref="E15:F15"/>
    <mergeCell ref="E17:F17"/>
    <mergeCell ref="E29:F29"/>
    <mergeCell ref="E13:F13"/>
    <mergeCell ref="E18:F18"/>
    <mergeCell ref="E16:F16"/>
    <mergeCell ref="E14:F14"/>
    <mergeCell ref="E26:F26"/>
    <mergeCell ref="E27:F27"/>
  </mergeCells>
  <phoneticPr fontId="20" type="noConversion"/>
  <pageMargins left="0.7" right="0.7" top="0.75" bottom="0.75" header="0.3" footer="0.3"/>
  <pageSetup paperSize="8" scale="55"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W82"/>
  <sheetViews>
    <sheetView zoomScale="90" zoomScaleNormal="90" workbookViewId="0">
      <selection activeCell="L18" sqref="L18"/>
    </sheetView>
  </sheetViews>
  <sheetFormatPr defaultColWidth="26.453125" defaultRowHeight="13" x14ac:dyDescent="0.3"/>
  <cols>
    <col min="1" max="1" width="7.1796875" style="11" customWidth="1"/>
    <col min="2" max="2" width="23.1796875" style="167" customWidth="1"/>
    <col min="3" max="3" width="26.453125" style="2"/>
    <col min="4" max="4" width="13.36328125" style="167" customWidth="1"/>
    <col min="5" max="5" width="51.90625" style="2" customWidth="1"/>
    <col min="6" max="6" width="25.6328125" style="2" customWidth="1"/>
    <col min="7" max="9" width="15.36328125" style="167" customWidth="1"/>
    <col min="10" max="10" width="14.81640625" style="167" customWidth="1"/>
    <col min="11" max="11" width="17.81640625" style="167" customWidth="1"/>
    <col min="12" max="12" width="36.90625" style="167" customWidth="1"/>
    <col min="13" max="13" width="15.36328125" style="167" customWidth="1"/>
    <col min="14" max="14" width="14.81640625" style="167" customWidth="1"/>
    <col min="15" max="15" width="17.81640625" style="167" customWidth="1"/>
    <col min="16" max="16" width="21.6328125" style="167" customWidth="1"/>
    <col min="17" max="17" width="10.1796875" style="2" customWidth="1"/>
    <col min="18" max="16384" width="26.453125" style="2"/>
  </cols>
  <sheetData>
    <row r="1" spans="1:23" x14ac:dyDescent="0.3">
      <c r="B1" s="7" t="s">
        <v>187</v>
      </c>
      <c r="C1" s="184"/>
      <c r="D1" s="39"/>
      <c r="E1" s="39"/>
      <c r="F1" s="166"/>
      <c r="G1" s="39"/>
      <c r="H1" s="39"/>
      <c r="I1" s="7"/>
      <c r="J1" s="7"/>
      <c r="K1" s="7"/>
      <c r="L1" s="7"/>
      <c r="M1" s="7"/>
      <c r="N1" s="7"/>
      <c r="O1" s="7"/>
      <c r="P1" s="7"/>
    </row>
    <row r="2" spans="1:23" s="11" customFormat="1" x14ac:dyDescent="0.3">
      <c r="A2" s="6"/>
      <c r="C2" s="185"/>
      <c r="D2" s="186"/>
      <c r="E2" s="187"/>
      <c r="F2" s="187"/>
      <c r="G2" s="187"/>
      <c r="H2" s="187"/>
      <c r="I2" s="9"/>
      <c r="J2" s="9"/>
      <c r="K2" s="188"/>
      <c r="M2" s="9"/>
      <c r="N2" s="9"/>
      <c r="O2" s="188"/>
    </row>
    <row r="3" spans="1:23" s="11" customFormat="1" x14ac:dyDescent="0.3">
      <c r="A3" s="6"/>
      <c r="C3" s="425" t="str">
        <f>'Candidate Identification'!B3</f>
        <v>EXTERNAL COMPETITION FOR ADJUNCT PROFESSOR IN THE DISCIPLINARY AREA OF GERONTOLOGY</v>
      </c>
      <c r="D3" s="425"/>
      <c r="E3" s="425"/>
      <c r="F3" s="425"/>
      <c r="G3" s="425"/>
      <c r="H3" s="425"/>
      <c r="I3" s="425"/>
      <c r="J3" s="425"/>
      <c r="K3" s="425"/>
      <c r="L3" s="425"/>
    </row>
    <row r="4" spans="1:23" s="11" customFormat="1" x14ac:dyDescent="0.3">
      <c r="A4" s="6"/>
      <c r="C4" s="425"/>
      <c r="D4" s="425"/>
      <c r="E4" s="425"/>
      <c r="F4" s="425"/>
      <c r="G4" s="425"/>
      <c r="H4" s="425"/>
      <c r="I4" s="425"/>
      <c r="J4" s="425"/>
      <c r="K4" s="425"/>
      <c r="L4" s="425"/>
      <c r="M4" s="40"/>
      <c r="N4" s="40"/>
      <c r="O4" s="189"/>
      <c r="P4" s="40"/>
    </row>
    <row r="5" spans="1:23" s="11" customFormat="1" x14ac:dyDescent="0.3">
      <c r="A5" s="6"/>
      <c r="C5" s="342"/>
      <c r="D5" s="342"/>
      <c r="E5" s="342"/>
      <c r="F5" s="342"/>
      <c r="G5" s="342"/>
      <c r="H5" s="342"/>
      <c r="I5" s="342"/>
      <c r="J5" s="342"/>
      <c r="K5" s="342"/>
      <c r="L5" s="342"/>
    </row>
    <row r="6" spans="1:23" s="11" customFormat="1" x14ac:dyDescent="0.3">
      <c r="A6" s="6"/>
      <c r="C6" s="40"/>
      <c r="D6" s="40"/>
      <c r="E6" s="40"/>
      <c r="F6" s="40"/>
      <c r="G6" s="40"/>
      <c r="H6" s="39"/>
      <c r="I6" s="40"/>
      <c r="J6" s="40"/>
      <c r="K6" s="189"/>
      <c r="L6" s="40"/>
      <c r="M6" s="40"/>
      <c r="N6" s="40"/>
      <c r="O6" s="189"/>
      <c r="P6" s="40"/>
    </row>
    <row r="7" spans="1:23" s="11" customFormat="1" ht="13.5" thickBot="1" x14ac:dyDescent="0.35">
      <c r="A7" s="6"/>
      <c r="C7" s="426" t="s">
        <v>142</v>
      </c>
      <c r="D7" s="427"/>
      <c r="E7" s="428">
        <f>'Candidate Identification'!C7</f>
        <v>0</v>
      </c>
      <c r="F7" s="428"/>
      <c r="G7" s="428"/>
      <c r="H7" s="428"/>
      <c r="I7" s="428"/>
      <c r="J7" s="428"/>
      <c r="K7" s="188"/>
      <c r="L7" s="190"/>
      <c r="O7" s="188"/>
      <c r="P7" s="190"/>
    </row>
    <row r="8" spans="1:23" ht="13.5" thickBot="1" x14ac:dyDescent="0.35">
      <c r="B8" s="7"/>
      <c r="C8" s="184"/>
      <c r="D8" s="39"/>
      <c r="E8" s="39"/>
      <c r="F8" s="166"/>
      <c r="G8" s="39"/>
      <c r="H8" s="39"/>
      <c r="I8" s="7"/>
      <c r="J8" s="7"/>
      <c r="K8" s="7"/>
      <c r="L8" s="191"/>
      <c r="M8" s="7"/>
      <c r="N8" s="7"/>
      <c r="O8" s="7"/>
      <c r="P8" s="191"/>
    </row>
    <row r="9" spans="1:23" ht="13.5" thickBot="1" x14ac:dyDescent="0.35">
      <c r="B9" s="7"/>
      <c r="C9" s="429" t="s">
        <v>303</v>
      </c>
      <c r="D9" s="429"/>
      <c r="E9" s="429"/>
      <c r="F9" s="210">
        <v>0.2</v>
      </c>
      <c r="G9" s="2"/>
      <c r="H9" s="192"/>
      <c r="I9" s="192"/>
      <c r="J9" s="192"/>
      <c r="K9" s="192"/>
      <c r="L9" s="7"/>
      <c r="M9" s="192"/>
      <c r="N9" s="192"/>
      <c r="O9" s="192"/>
      <c r="P9" s="7"/>
    </row>
    <row r="10" spans="1:23" x14ac:dyDescent="0.3">
      <c r="B10" s="7"/>
      <c r="C10" s="184"/>
      <c r="D10" s="39"/>
      <c r="E10" s="39"/>
      <c r="F10" s="166"/>
      <c r="G10" s="39"/>
      <c r="H10" s="39"/>
      <c r="I10" s="7"/>
      <c r="J10" s="7"/>
      <c r="K10" s="7"/>
      <c r="L10" s="7"/>
      <c r="M10" s="7"/>
      <c r="N10" s="7"/>
      <c r="O10" s="7"/>
      <c r="P10" s="7"/>
    </row>
    <row r="11" spans="1:23" ht="13" customHeight="1" x14ac:dyDescent="0.3">
      <c r="A11" s="6"/>
      <c r="B11" s="291" t="s">
        <v>144</v>
      </c>
      <c r="C11" s="291" t="s">
        <v>145</v>
      </c>
      <c r="D11" s="291" t="s">
        <v>0</v>
      </c>
      <c r="E11" s="291" t="s">
        <v>146</v>
      </c>
      <c r="F11" s="450"/>
      <c r="G11" s="291" t="s">
        <v>1</v>
      </c>
      <c r="H11" s="291" t="s">
        <v>2</v>
      </c>
      <c r="I11" s="304" t="s">
        <v>149</v>
      </c>
      <c r="J11" s="305"/>
      <c r="K11" s="305"/>
      <c r="L11" s="306"/>
      <c r="M11" s="307" t="s">
        <v>150</v>
      </c>
      <c r="N11" s="308"/>
      <c r="O11" s="308"/>
      <c r="P11" s="309"/>
    </row>
    <row r="12" spans="1:23" ht="65" x14ac:dyDescent="0.3">
      <c r="A12" s="6"/>
      <c r="B12" s="291"/>
      <c r="C12" s="291"/>
      <c r="D12" s="291"/>
      <c r="E12" s="450"/>
      <c r="F12" s="450"/>
      <c r="G12" s="291"/>
      <c r="H12" s="291"/>
      <c r="I12" s="128" t="s">
        <v>151</v>
      </c>
      <c r="J12" s="128" t="s">
        <v>152</v>
      </c>
      <c r="K12" s="128" t="s">
        <v>153</v>
      </c>
      <c r="L12" s="128" t="s">
        <v>154</v>
      </c>
      <c r="M12" s="83" t="s">
        <v>151</v>
      </c>
      <c r="N12" s="83" t="s">
        <v>152</v>
      </c>
      <c r="O12" s="83" t="s">
        <v>153</v>
      </c>
      <c r="P12" s="83" t="s">
        <v>155</v>
      </c>
    </row>
    <row r="13" spans="1:23" s="3" customFormat="1" x14ac:dyDescent="0.3">
      <c r="A13" s="12"/>
      <c r="B13" s="25" t="s">
        <v>3</v>
      </c>
      <c r="C13" s="25" t="s">
        <v>4</v>
      </c>
      <c r="D13" s="25" t="s">
        <v>5</v>
      </c>
      <c r="E13" s="291" t="s">
        <v>6</v>
      </c>
      <c r="F13" s="291"/>
      <c r="G13" s="25" t="s">
        <v>7</v>
      </c>
      <c r="H13" s="25" t="s">
        <v>8</v>
      </c>
      <c r="I13" s="128" t="s">
        <v>9</v>
      </c>
      <c r="J13" s="128" t="s">
        <v>10</v>
      </c>
      <c r="K13" s="128" t="s">
        <v>11</v>
      </c>
      <c r="L13" s="128" t="s">
        <v>12</v>
      </c>
      <c r="M13" s="83" t="s">
        <v>13</v>
      </c>
      <c r="N13" s="83" t="s">
        <v>14</v>
      </c>
      <c r="O13" s="83" t="s">
        <v>15</v>
      </c>
      <c r="P13" s="83" t="s">
        <v>16</v>
      </c>
    </row>
    <row r="14" spans="1:23" ht="13" customHeight="1" x14ac:dyDescent="0.3">
      <c r="B14" s="320" t="s">
        <v>252</v>
      </c>
      <c r="C14" s="330" t="s">
        <v>256</v>
      </c>
      <c r="D14" s="193" t="s">
        <v>60</v>
      </c>
      <c r="E14" s="432" t="s">
        <v>259</v>
      </c>
      <c r="F14" s="217" t="s">
        <v>263</v>
      </c>
      <c r="G14" s="5" t="s">
        <v>61</v>
      </c>
      <c r="H14" s="38">
        <v>0.5</v>
      </c>
      <c r="I14" s="27"/>
      <c r="J14" s="159">
        <f>SUM(I14*H14)</f>
        <v>0</v>
      </c>
      <c r="K14" s="403">
        <f>IF((J20)&gt;B20,B20,(J20))</f>
        <v>0</v>
      </c>
      <c r="L14" s="72"/>
      <c r="M14" s="59"/>
      <c r="N14" s="163">
        <f>H14*M14</f>
        <v>0</v>
      </c>
      <c r="O14" s="406">
        <f>IF((N20)&gt;B20,B20,(N20))</f>
        <v>0</v>
      </c>
      <c r="P14" s="73"/>
      <c r="Q14" s="167"/>
      <c r="S14" s="167"/>
      <c r="T14" s="167"/>
      <c r="V14" s="167"/>
      <c r="W14" s="167"/>
    </row>
    <row r="15" spans="1:23" ht="29.5" customHeight="1" x14ac:dyDescent="0.3">
      <c r="B15" s="343"/>
      <c r="C15" s="330"/>
      <c r="D15" s="193" t="s">
        <v>62</v>
      </c>
      <c r="E15" s="432"/>
      <c r="F15" s="217" t="s">
        <v>264</v>
      </c>
      <c r="G15" s="5" t="s">
        <v>61</v>
      </c>
      <c r="H15" s="38">
        <v>0.75</v>
      </c>
      <c r="I15" s="27"/>
      <c r="J15" s="159">
        <f>I15*H15</f>
        <v>0</v>
      </c>
      <c r="K15" s="404"/>
      <c r="L15" s="72"/>
      <c r="M15" s="59"/>
      <c r="N15" s="163">
        <f t="shared" ref="N15:N19" si="0">H15*M15</f>
        <v>0</v>
      </c>
      <c r="O15" s="407"/>
      <c r="P15" s="73"/>
      <c r="Q15" s="167"/>
      <c r="S15" s="167"/>
      <c r="T15" s="167"/>
      <c r="V15" s="167"/>
      <c r="W15" s="167"/>
    </row>
    <row r="16" spans="1:23" ht="13" customHeight="1" x14ac:dyDescent="0.3">
      <c r="B16" s="343"/>
      <c r="C16" s="430" t="s">
        <v>257</v>
      </c>
      <c r="D16" s="193" t="s">
        <v>63</v>
      </c>
      <c r="E16" s="432" t="s">
        <v>260</v>
      </c>
      <c r="F16" s="217" t="s">
        <v>263</v>
      </c>
      <c r="G16" s="5" t="s">
        <v>64</v>
      </c>
      <c r="H16" s="38">
        <v>2</v>
      </c>
      <c r="I16" s="27"/>
      <c r="J16" s="159">
        <f>I16*H16</f>
        <v>0</v>
      </c>
      <c r="K16" s="404"/>
      <c r="L16" s="72"/>
      <c r="M16" s="59"/>
      <c r="N16" s="163">
        <f t="shared" si="0"/>
        <v>0</v>
      </c>
      <c r="O16" s="407"/>
      <c r="P16" s="73"/>
      <c r="Q16" s="167"/>
      <c r="S16" s="167"/>
      <c r="T16" s="167"/>
      <c r="V16" s="167"/>
      <c r="W16" s="167"/>
    </row>
    <row r="17" spans="1:23" ht="43" customHeight="1" x14ac:dyDescent="0.3">
      <c r="B17" s="321"/>
      <c r="C17" s="430"/>
      <c r="D17" s="193" t="s">
        <v>65</v>
      </c>
      <c r="E17" s="432"/>
      <c r="F17" s="217" t="s">
        <v>264</v>
      </c>
      <c r="G17" s="5" t="s">
        <v>64</v>
      </c>
      <c r="H17" s="38">
        <v>2.5</v>
      </c>
      <c r="I17" s="27"/>
      <c r="J17" s="159">
        <f>I17*H17</f>
        <v>0</v>
      </c>
      <c r="K17" s="404"/>
      <c r="L17" s="72"/>
      <c r="M17" s="59"/>
      <c r="N17" s="163">
        <f t="shared" si="0"/>
        <v>0</v>
      </c>
      <c r="O17" s="407"/>
      <c r="P17" s="73"/>
      <c r="Q17" s="167"/>
      <c r="S17" s="167"/>
      <c r="T17" s="167"/>
      <c r="V17" s="167"/>
      <c r="W17" s="167"/>
    </row>
    <row r="18" spans="1:23" ht="39" x14ac:dyDescent="0.3">
      <c r="B18" s="451" t="s">
        <v>157</v>
      </c>
      <c r="C18" s="431" t="s">
        <v>258</v>
      </c>
      <c r="D18" s="193" t="s">
        <v>66</v>
      </c>
      <c r="E18" s="194" t="s">
        <v>261</v>
      </c>
      <c r="F18" s="218" t="s">
        <v>265</v>
      </c>
      <c r="G18" s="5" t="s">
        <v>61</v>
      </c>
      <c r="H18" s="38">
        <v>0.25</v>
      </c>
      <c r="I18" s="27"/>
      <c r="J18" s="159">
        <f>I18*H18</f>
        <v>0</v>
      </c>
      <c r="K18" s="404"/>
      <c r="L18" s="72"/>
      <c r="M18" s="59"/>
      <c r="N18" s="163">
        <f t="shared" si="0"/>
        <v>0</v>
      </c>
      <c r="O18" s="407"/>
      <c r="P18" s="73"/>
      <c r="Q18" s="167"/>
      <c r="S18" s="167"/>
      <c r="T18" s="167"/>
      <c r="V18" s="167"/>
      <c r="W18" s="167"/>
    </row>
    <row r="19" spans="1:23" ht="39" customHeight="1" x14ac:dyDescent="0.3">
      <c r="B19" s="452"/>
      <c r="C19" s="431"/>
      <c r="D19" s="193" t="s">
        <v>67</v>
      </c>
      <c r="E19" s="194" t="s">
        <v>262</v>
      </c>
      <c r="F19" s="218" t="s">
        <v>97</v>
      </c>
      <c r="G19" s="5" t="s">
        <v>61</v>
      </c>
      <c r="H19" s="38">
        <v>0.25</v>
      </c>
      <c r="I19" s="27"/>
      <c r="J19" s="159">
        <f>I19*H19</f>
        <v>0</v>
      </c>
      <c r="K19" s="404"/>
      <c r="L19" s="72"/>
      <c r="M19" s="59"/>
      <c r="N19" s="163">
        <f t="shared" si="0"/>
        <v>0</v>
      </c>
      <c r="O19" s="407"/>
      <c r="P19" s="73"/>
      <c r="Q19" s="167"/>
      <c r="S19" s="167"/>
      <c r="T19" s="167"/>
      <c r="V19" s="167"/>
      <c r="W19" s="167"/>
    </row>
    <row r="20" spans="1:23" s="157" customFormat="1" x14ac:dyDescent="0.35">
      <c r="A20" s="9"/>
      <c r="B20" s="195">
        <v>40</v>
      </c>
      <c r="C20" s="414" t="s">
        <v>187</v>
      </c>
      <c r="D20" s="415"/>
      <c r="E20" s="415"/>
      <c r="F20" s="415"/>
      <c r="G20" s="415"/>
      <c r="H20" s="416"/>
      <c r="I20" s="128"/>
      <c r="J20" s="144">
        <f>SUM(J14:J19)</f>
        <v>0</v>
      </c>
      <c r="K20" s="405"/>
      <c r="L20" s="212"/>
      <c r="M20" s="83"/>
      <c r="N20" s="84">
        <f>SUM(N14:N19)</f>
        <v>0</v>
      </c>
      <c r="O20" s="408"/>
      <c r="P20" s="196"/>
    </row>
    <row r="21" spans="1:23" ht="28" customHeight="1" x14ac:dyDescent="0.3">
      <c r="B21" s="330" t="s">
        <v>253</v>
      </c>
      <c r="C21" s="330" t="s">
        <v>273</v>
      </c>
      <c r="D21" s="193" t="s">
        <v>68</v>
      </c>
      <c r="E21" s="420" t="s">
        <v>266</v>
      </c>
      <c r="F21" s="420"/>
      <c r="G21" s="5" t="s">
        <v>271</v>
      </c>
      <c r="H21" s="38">
        <v>0.5</v>
      </c>
      <c r="I21" s="27"/>
      <c r="J21" s="159">
        <f t="shared" ref="J21:J25" si="1">I21*H21</f>
        <v>0</v>
      </c>
      <c r="K21" s="403">
        <f xml:space="preserve"> IF((J27)&gt;B27,B27,(J27))</f>
        <v>0</v>
      </c>
      <c r="L21" s="72"/>
      <c r="M21" s="59"/>
      <c r="N21" s="163">
        <f>H21*M21</f>
        <v>0</v>
      </c>
      <c r="O21" s="406">
        <f>IF((N27)&gt;B27,B27,(N27))</f>
        <v>0</v>
      </c>
      <c r="P21" s="73"/>
      <c r="Q21" s="167"/>
      <c r="S21" s="167"/>
      <c r="T21" s="167"/>
      <c r="V21" s="167"/>
      <c r="W21" s="167"/>
    </row>
    <row r="22" spans="1:23" ht="27.5" customHeight="1" x14ac:dyDescent="0.3">
      <c r="B22" s="330"/>
      <c r="C22" s="330"/>
      <c r="D22" s="193" t="s">
        <v>69</v>
      </c>
      <c r="E22" s="420" t="s">
        <v>267</v>
      </c>
      <c r="F22" s="420"/>
      <c r="G22" s="5" t="s">
        <v>271</v>
      </c>
      <c r="H22" s="38">
        <v>0.5</v>
      </c>
      <c r="I22" s="27"/>
      <c r="J22" s="159">
        <f t="shared" si="1"/>
        <v>0</v>
      </c>
      <c r="K22" s="404"/>
      <c r="L22" s="72"/>
      <c r="M22" s="59"/>
      <c r="N22" s="163">
        <f t="shared" ref="N22:N25" si="2">H22*M22</f>
        <v>0</v>
      </c>
      <c r="O22" s="407"/>
      <c r="P22" s="73"/>
      <c r="Q22" s="167"/>
      <c r="S22" s="167"/>
      <c r="T22" s="167"/>
      <c r="V22" s="167"/>
      <c r="W22" s="167"/>
    </row>
    <row r="23" spans="1:23" ht="27.5" customHeight="1" x14ac:dyDescent="0.3">
      <c r="B23" s="330"/>
      <c r="C23" s="330"/>
      <c r="D23" s="193" t="s">
        <v>70</v>
      </c>
      <c r="E23" s="358" t="s">
        <v>268</v>
      </c>
      <c r="F23" s="359"/>
      <c r="G23" s="5" t="s">
        <v>271</v>
      </c>
      <c r="H23" s="38">
        <v>3</v>
      </c>
      <c r="I23" s="27"/>
      <c r="J23" s="159">
        <f t="shared" si="1"/>
        <v>0</v>
      </c>
      <c r="K23" s="404"/>
      <c r="L23" s="72"/>
      <c r="M23" s="59"/>
      <c r="N23" s="163">
        <f t="shared" si="2"/>
        <v>0</v>
      </c>
      <c r="O23" s="407"/>
      <c r="P23" s="73"/>
      <c r="Q23" s="167"/>
      <c r="S23" s="167"/>
      <c r="T23" s="167"/>
      <c r="V23" s="167"/>
      <c r="W23" s="167"/>
    </row>
    <row r="24" spans="1:23" ht="28" customHeight="1" x14ac:dyDescent="0.3">
      <c r="B24" s="330"/>
      <c r="C24" s="330"/>
      <c r="D24" s="193" t="s">
        <v>71</v>
      </c>
      <c r="E24" s="420" t="s">
        <v>269</v>
      </c>
      <c r="F24" s="420"/>
      <c r="G24" s="5" t="s">
        <v>271</v>
      </c>
      <c r="H24" s="38">
        <v>1.5</v>
      </c>
      <c r="I24" s="27"/>
      <c r="J24" s="159">
        <f t="shared" si="1"/>
        <v>0</v>
      </c>
      <c r="K24" s="404"/>
      <c r="L24" s="72"/>
      <c r="M24" s="59"/>
      <c r="N24" s="163">
        <f t="shared" si="2"/>
        <v>0</v>
      </c>
      <c r="O24" s="407"/>
      <c r="P24" s="73"/>
      <c r="Q24" s="167"/>
      <c r="S24" s="167"/>
      <c r="T24" s="167"/>
      <c r="V24" s="167"/>
      <c r="W24" s="167"/>
    </row>
    <row r="25" spans="1:23" ht="13" customHeight="1" x14ac:dyDescent="0.3">
      <c r="B25" s="330"/>
      <c r="C25" s="330" t="s">
        <v>274</v>
      </c>
      <c r="D25" s="434" t="s">
        <v>104</v>
      </c>
      <c r="E25" s="356" t="s">
        <v>270</v>
      </c>
      <c r="F25" s="402"/>
      <c r="G25" s="322" t="s">
        <v>272</v>
      </c>
      <c r="H25" s="296">
        <v>2</v>
      </c>
      <c r="I25" s="312"/>
      <c r="J25" s="444">
        <f t="shared" si="1"/>
        <v>0</v>
      </c>
      <c r="K25" s="404"/>
      <c r="L25" s="316"/>
      <c r="M25" s="300"/>
      <c r="N25" s="409">
        <f t="shared" si="2"/>
        <v>0</v>
      </c>
      <c r="O25" s="407"/>
      <c r="P25" s="318"/>
      <c r="Q25" s="167"/>
      <c r="S25" s="167"/>
      <c r="T25" s="167"/>
      <c r="V25" s="167"/>
      <c r="W25" s="167"/>
    </row>
    <row r="26" spans="1:23" ht="22" customHeight="1" x14ac:dyDescent="0.3">
      <c r="B26" s="204" t="s">
        <v>157</v>
      </c>
      <c r="C26" s="330"/>
      <c r="D26" s="435"/>
      <c r="E26" s="357"/>
      <c r="F26" s="449"/>
      <c r="G26" s="323"/>
      <c r="H26" s="297"/>
      <c r="I26" s="313"/>
      <c r="J26" s="445"/>
      <c r="K26" s="404"/>
      <c r="L26" s="317"/>
      <c r="M26" s="301"/>
      <c r="N26" s="410"/>
      <c r="O26" s="407"/>
      <c r="P26" s="319"/>
      <c r="Q26" s="167"/>
      <c r="S26" s="167"/>
      <c r="T26" s="167"/>
      <c r="V26" s="167"/>
      <c r="W26" s="167"/>
    </row>
    <row r="27" spans="1:23" x14ac:dyDescent="0.3">
      <c r="B27" s="195">
        <v>25</v>
      </c>
      <c r="C27" s="414" t="s">
        <v>187</v>
      </c>
      <c r="D27" s="415"/>
      <c r="E27" s="415"/>
      <c r="F27" s="415"/>
      <c r="G27" s="415"/>
      <c r="H27" s="416"/>
      <c r="I27" s="136"/>
      <c r="J27" s="124">
        <f>SUM(J21:J26)</f>
        <v>0</v>
      </c>
      <c r="K27" s="405"/>
      <c r="L27" s="145"/>
      <c r="M27" s="197"/>
      <c r="N27" s="198">
        <f>SUM(N21:N26)</f>
        <v>0</v>
      </c>
      <c r="O27" s="408"/>
      <c r="P27" s="153"/>
      <c r="Q27" s="167"/>
      <c r="S27" s="167"/>
      <c r="T27" s="167"/>
      <c r="V27" s="167"/>
      <c r="W27" s="167"/>
    </row>
    <row r="28" spans="1:23" s="157" customFormat="1" ht="24.5" customHeight="1" x14ac:dyDescent="0.35">
      <c r="A28" s="9"/>
      <c r="B28" s="325" t="s">
        <v>254</v>
      </c>
      <c r="C28" s="325" t="s">
        <v>275</v>
      </c>
      <c r="D28" s="193" t="s">
        <v>72</v>
      </c>
      <c r="E28" s="413" t="s">
        <v>277</v>
      </c>
      <c r="F28" s="413"/>
      <c r="G28" s="148" t="s">
        <v>281</v>
      </c>
      <c r="H28" s="38">
        <v>0.5</v>
      </c>
      <c r="I28" s="26"/>
      <c r="J28" s="161">
        <f t="shared" ref="J28:J30" si="3">H28*I28</f>
        <v>0</v>
      </c>
      <c r="K28" s="403">
        <f>IF((J33)&gt;B33,B33,(J33))</f>
        <v>0</v>
      </c>
      <c r="L28" s="76"/>
      <c r="M28" s="60"/>
      <c r="N28" s="131">
        <f>H28*M28</f>
        <v>0</v>
      </c>
      <c r="O28" s="406">
        <f>IF((N33)&gt;B33,B33,(N33))</f>
        <v>0</v>
      </c>
      <c r="P28" s="78"/>
    </row>
    <row r="29" spans="1:23" s="157" customFormat="1" ht="29.5" customHeight="1" x14ac:dyDescent="0.35">
      <c r="A29" s="9"/>
      <c r="B29" s="326"/>
      <c r="C29" s="326"/>
      <c r="D29" s="193" t="s">
        <v>105</v>
      </c>
      <c r="E29" s="413" t="s">
        <v>278</v>
      </c>
      <c r="F29" s="413"/>
      <c r="G29" s="148" t="s">
        <v>282</v>
      </c>
      <c r="H29" s="38">
        <v>1</v>
      </c>
      <c r="I29" s="26"/>
      <c r="J29" s="161">
        <f t="shared" si="3"/>
        <v>0</v>
      </c>
      <c r="K29" s="404"/>
      <c r="L29" s="76"/>
      <c r="M29" s="60"/>
      <c r="N29" s="131">
        <f t="shared" ref="N29:N30" si="4">H29*M29</f>
        <v>0</v>
      </c>
      <c r="O29" s="407"/>
      <c r="P29" s="78"/>
    </row>
    <row r="30" spans="1:23" s="157" customFormat="1" ht="25" customHeight="1" x14ac:dyDescent="0.35">
      <c r="A30" s="9"/>
      <c r="B30" s="326"/>
      <c r="C30" s="326"/>
      <c r="D30" s="193" t="s">
        <v>106</v>
      </c>
      <c r="E30" s="360" t="s">
        <v>279</v>
      </c>
      <c r="F30" s="361"/>
      <c r="G30" s="148" t="s">
        <v>282</v>
      </c>
      <c r="H30" s="38">
        <v>0.75</v>
      </c>
      <c r="I30" s="26"/>
      <c r="J30" s="161">
        <f t="shared" si="3"/>
        <v>0</v>
      </c>
      <c r="K30" s="404"/>
      <c r="L30" s="76"/>
      <c r="M30" s="60"/>
      <c r="N30" s="131">
        <f t="shared" si="4"/>
        <v>0</v>
      </c>
      <c r="O30" s="407"/>
      <c r="P30" s="78"/>
    </row>
    <row r="31" spans="1:23" s="157" customFormat="1" ht="13" customHeight="1" x14ac:dyDescent="0.35">
      <c r="A31" s="9"/>
      <c r="B31" s="451" t="s">
        <v>157</v>
      </c>
      <c r="C31" s="421" t="s">
        <v>276</v>
      </c>
      <c r="D31" s="434" t="s">
        <v>107</v>
      </c>
      <c r="E31" s="436" t="s">
        <v>280</v>
      </c>
      <c r="F31" s="437"/>
      <c r="G31" s="417" t="s">
        <v>283</v>
      </c>
      <c r="H31" s="296">
        <v>1.5</v>
      </c>
      <c r="I31" s="440"/>
      <c r="J31" s="367">
        <f>H31*I31</f>
        <v>0</v>
      </c>
      <c r="K31" s="404"/>
      <c r="L31" s="442"/>
      <c r="M31" s="411"/>
      <c r="N31" s="302">
        <f>H31*M31</f>
        <v>0</v>
      </c>
      <c r="O31" s="407"/>
      <c r="P31" s="78"/>
    </row>
    <row r="32" spans="1:23" s="157" customFormat="1" x14ac:dyDescent="0.35">
      <c r="A32" s="9"/>
      <c r="B32" s="452"/>
      <c r="C32" s="423"/>
      <c r="D32" s="435"/>
      <c r="E32" s="438"/>
      <c r="F32" s="439"/>
      <c r="G32" s="418"/>
      <c r="H32" s="297"/>
      <c r="I32" s="441"/>
      <c r="J32" s="368"/>
      <c r="K32" s="404"/>
      <c r="L32" s="443"/>
      <c r="M32" s="412"/>
      <c r="N32" s="303"/>
      <c r="O32" s="407"/>
      <c r="P32" s="78"/>
    </row>
    <row r="33" spans="1:23" s="157" customFormat="1" x14ac:dyDescent="0.35">
      <c r="A33" s="9"/>
      <c r="B33" s="152">
        <v>25</v>
      </c>
      <c r="C33" s="446" t="s">
        <v>187</v>
      </c>
      <c r="D33" s="447"/>
      <c r="E33" s="447"/>
      <c r="F33" s="447"/>
      <c r="G33" s="447"/>
      <c r="H33" s="448"/>
      <c r="I33" s="213"/>
      <c r="J33" s="124">
        <f>SUM(J28:J32)</f>
        <v>0</v>
      </c>
      <c r="K33" s="405"/>
      <c r="L33" s="212"/>
      <c r="M33" s="162"/>
      <c r="N33" s="198">
        <f>SUM(N28:N32)</f>
        <v>0</v>
      </c>
      <c r="O33" s="408"/>
      <c r="P33" s="196"/>
    </row>
    <row r="34" spans="1:23" s="157" customFormat="1" ht="28" customHeight="1" x14ac:dyDescent="0.35">
      <c r="A34" s="9"/>
      <c r="B34" s="320" t="s">
        <v>255</v>
      </c>
      <c r="C34" s="421" t="s">
        <v>77</v>
      </c>
      <c r="D34" s="193" t="s">
        <v>108</v>
      </c>
      <c r="E34" s="433" t="s">
        <v>287</v>
      </c>
      <c r="F34" s="433"/>
      <c r="G34" s="200" t="s">
        <v>284</v>
      </c>
      <c r="H34" s="201">
        <v>3.5</v>
      </c>
      <c r="I34" s="26"/>
      <c r="J34" s="159">
        <f t="shared" ref="J34:J45" si="5">I34*H34</f>
        <v>0</v>
      </c>
      <c r="K34" s="403">
        <f>IF((J46)&gt;B46,B20,(J46))</f>
        <v>0</v>
      </c>
      <c r="L34" s="76"/>
      <c r="M34" s="60"/>
      <c r="N34" s="163">
        <f>H34*M34</f>
        <v>0</v>
      </c>
      <c r="O34" s="406">
        <f>IF((N46)&gt;B46,B20,(N46))</f>
        <v>0</v>
      </c>
      <c r="P34" s="78"/>
    </row>
    <row r="35" spans="1:23" s="157" customFormat="1" ht="32" customHeight="1" x14ac:dyDescent="0.35">
      <c r="A35" s="9"/>
      <c r="B35" s="343"/>
      <c r="C35" s="422"/>
      <c r="D35" s="193" t="s">
        <v>73</v>
      </c>
      <c r="E35" s="433" t="s">
        <v>288</v>
      </c>
      <c r="F35" s="433"/>
      <c r="G35" s="200" t="s">
        <v>284</v>
      </c>
      <c r="H35" s="201">
        <v>5</v>
      </c>
      <c r="I35" s="26"/>
      <c r="J35" s="159">
        <f t="shared" si="5"/>
        <v>0</v>
      </c>
      <c r="K35" s="404"/>
      <c r="L35" s="76"/>
      <c r="M35" s="60"/>
      <c r="N35" s="163">
        <f t="shared" ref="N35:N45" si="6">H35*M35</f>
        <v>0</v>
      </c>
      <c r="O35" s="407"/>
      <c r="P35" s="78"/>
    </row>
    <row r="36" spans="1:23" s="157" customFormat="1" ht="28" customHeight="1" x14ac:dyDescent="0.35">
      <c r="A36" s="9"/>
      <c r="B36" s="343"/>
      <c r="C36" s="422"/>
      <c r="D36" s="193" t="s">
        <v>74</v>
      </c>
      <c r="E36" s="433" t="s">
        <v>289</v>
      </c>
      <c r="F36" s="433"/>
      <c r="G36" s="202" t="s">
        <v>196</v>
      </c>
      <c r="H36" s="201">
        <v>6</v>
      </c>
      <c r="I36" s="26"/>
      <c r="J36" s="159">
        <f t="shared" si="5"/>
        <v>0</v>
      </c>
      <c r="K36" s="404"/>
      <c r="L36" s="76"/>
      <c r="M36" s="60"/>
      <c r="N36" s="163">
        <f t="shared" si="6"/>
        <v>0</v>
      </c>
      <c r="O36" s="407"/>
      <c r="P36" s="78"/>
    </row>
    <row r="37" spans="1:23" s="157" customFormat="1" ht="29.5" customHeight="1" x14ac:dyDescent="0.35">
      <c r="A37" s="9"/>
      <c r="B37" s="343"/>
      <c r="C37" s="423"/>
      <c r="D37" s="193" t="s">
        <v>109</v>
      </c>
      <c r="E37" s="433" t="s">
        <v>290</v>
      </c>
      <c r="F37" s="433"/>
      <c r="G37" s="202" t="s">
        <v>196</v>
      </c>
      <c r="H37" s="201">
        <v>2.5</v>
      </c>
      <c r="I37" s="26"/>
      <c r="J37" s="159">
        <f t="shared" si="5"/>
        <v>0</v>
      </c>
      <c r="K37" s="404"/>
      <c r="L37" s="76"/>
      <c r="M37" s="60"/>
      <c r="N37" s="163">
        <f t="shared" si="6"/>
        <v>0</v>
      </c>
      <c r="O37" s="407"/>
      <c r="P37" s="78"/>
    </row>
    <row r="38" spans="1:23" ht="28" customHeight="1" x14ac:dyDescent="0.3">
      <c r="B38" s="343"/>
      <c r="C38" s="320" t="s">
        <v>79</v>
      </c>
      <c r="D38" s="193" t="s">
        <v>110</v>
      </c>
      <c r="E38" s="413" t="s">
        <v>291</v>
      </c>
      <c r="F38" s="413"/>
      <c r="G38" s="5" t="s">
        <v>272</v>
      </c>
      <c r="H38" s="38">
        <v>0.5</v>
      </c>
      <c r="I38" s="27"/>
      <c r="J38" s="159">
        <f t="shared" si="5"/>
        <v>0</v>
      </c>
      <c r="K38" s="404"/>
      <c r="L38" s="72"/>
      <c r="M38" s="59"/>
      <c r="N38" s="163">
        <f t="shared" si="6"/>
        <v>0</v>
      </c>
      <c r="O38" s="407"/>
      <c r="P38" s="73"/>
      <c r="S38" s="167"/>
      <c r="V38" s="167"/>
    </row>
    <row r="39" spans="1:23" ht="13" customHeight="1" x14ac:dyDescent="0.3">
      <c r="B39" s="343"/>
      <c r="C39" s="343"/>
      <c r="D39" s="434" t="s">
        <v>75</v>
      </c>
      <c r="E39" s="436" t="s">
        <v>292</v>
      </c>
      <c r="F39" s="437"/>
      <c r="G39" s="322" t="s">
        <v>272</v>
      </c>
      <c r="H39" s="296">
        <v>0.5</v>
      </c>
      <c r="I39" s="312"/>
      <c r="J39" s="444">
        <f t="shared" si="5"/>
        <v>0</v>
      </c>
      <c r="K39" s="404"/>
      <c r="L39" s="316"/>
      <c r="M39" s="300"/>
      <c r="N39" s="409">
        <f t="shared" si="6"/>
        <v>0</v>
      </c>
      <c r="O39" s="407"/>
      <c r="P39" s="318"/>
      <c r="S39" s="167"/>
      <c r="V39" s="167"/>
    </row>
    <row r="40" spans="1:23" x14ac:dyDescent="0.3">
      <c r="B40" s="343"/>
      <c r="C40" s="343"/>
      <c r="D40" s="435"/>
      <c r="E40" s="438"/>
      <c r="F40" s="439"/>
      <c r="G40" s="323"/>
      <c r="H40" s="297"/>
      <c r="I40" s="313"/>
      <c r="J40" s="445"/>
      <c r="K40" s="404"/>
      <c r="L40" s="317"/>
      <c r="M40" s="301"/>
      <c r="N40" s="410"/>
      <c r="O40" s="407"/>
      <c r="P40" s="319"/>
      <c r="S40" s="167"/>
      <c r="V40" s="167"/>
    </row>
    <row r="41" spans="1:23" ht="27.5" customHeight="1" x14ac:dyDescent="0.3">
      <c r="B41" s="343"/>
      <c r="C41" s="330" t="s">
        <v>80</v>
      </c>
      <c r="D41" s="203" t="s">
        <v>111</v>
      </c>
      <c r="E41" s="420" t="s">
        <v>293</v>
      </c>
      <c r="F41" s="420"/>
      <c r="G41" s="5" t="s">
        <v>285</v>
      </c>
      <c r="H41" s="38">
        <v>0.75</v>
      </c>
      <c r="I41" s="27"/>
      <c r="J41" s="159">
        <f t="shared" si="5"/>
        <v>0</v>
      </c>
      <c r="K41" s="404"/>
      <c r="L41" s="72"/>
      <c r="M41" s="59"/>
      <c r="N41" s="163">
        <f t="shared" si="6"/>
        <v>0</v>
      </c>
      <c r="O41" s="407"/>
      <c r="P41" s="73"/>
      <c r="S41" s="167"/>
      <c r="V41" s="167"/>
    </row>
    <row r="42" spans="1:23" ht="25" customHeight="1" x14ac:dyDescent="0.3">
      <c r="B42" s="343"/>
      <c r="C42" s="330"/>
      <c r="D42" s="203" t="s">
        <v>112</v>
      </c>
      <c r="E42" s="413" t="s">
        <v>294</v>
      </c>
      <c r="F42" s="413"/>
      <c r="G42" s="5" t="s">
        <v>285</v>
      </c>
      <c r="H42" s="38">
        <v>0.5</v>
      </c>
      <c r="I42" s="27"/>
      <c r="J42" s="159">
        <f t="shared" si="5"/>
        <v>0</v>
      </c>
      <c r="K42" s="404"/>
      <c r="L42" s="72"/>
      <c r="M42" s="59"/>
      <c r="N42" s="163">
        <f t="shared" si="6"/>
        <v>0</v>
      </c>
      <c r="O42" s="407"/>
      <c r="P42" s="73"/>
      <c r="S42" s="167"/>
      <c r="V42" s="167"/>
    </row>
    <row r="43" spans="1:23" ht="27" customHeight="1" x14ac:dyDescent="0.3">
      <c r="B43" s="321"/>
      <c r="C43" s="330"/>
      <c r="D43" s="203" t="s">
        <v>76</v>
      </c>
      <c r="E43" s="413" t="s">
        <v>295</v>
      </c>
      <c r="F43" s="413"/>
      <c r="G43" s="5" t="s">
        <v>285</v>
      </c>
      <c r="H43" s="38">
        <v>0.25</v>
      </c>
      <c r="I43" s="27"/>
      <c r="J43" s="159">
        <f t="shared" si="5"/>
        <v>0</v>
      </c>
      <c r="K43" s="404"/>
      <c r="L43" s="72"/>
      <c r="M43" s="59"/>
      <c r="N43" s="163">
        <f t="shared" si="6"/>
        <v>0</v>
      </c>
      <c r="O43" s="407"/>
      <c r="P43" s="73"/>
      <c r="Q43" s="167"/>
      <c r="S43" s="167"/>
      <c r="T43" s="167"/>
      <c r="V43" s="167"/>
      <c r="W43" s="167"/>
    </row>
    <row r="44" spans="1:23" ht="29.5" customHeight="1" x14ac:dyDescent="0.3">
      <c r="B44" s="424" t="s">
        <v>157</v>
      </c>
      <c r="C44" s="320" t="s">
        <v>81</v>
      </c>
      <c r="D44" s="148" t="s">
        <v>78</v>
      </c>
      <c r="E44" s="420" t="s">
        <v>296</v>
      </c>
      <c r="F44" s="420"/>
      <c r="G44" s="5" t="s">
        <v>286</v>
      </c>
      <c r="H44" s="38">
        <v>2</v>
      </c>
      <c r="I44" s="27"/>
      <c r="J44" s="159">
        <f t="shared" si="5"/>
        <v>0</v>
      </c>
      <c r="K44" s="404"/>
      <c r="L44" s="72"/>
      <c r="M44" s="59"/>
      <c r="N44" s="163">
        <f t="shared" si="6"/>
        <v>0</v>
      </c>
      <c r="O44" s="407"/>
      <c r="P44" s="73"/>
      <c r="Q44" s="167"/>
      <c r="S44" s="167"/>
      <c r="T44" s="167"/>
      <c r="V44" s="167"/>
      <c r="W44" s="167"/>
    </row>
    <row r="45" spans="1:23" ht="28" customHeight="1" x14ac:dyDescent="0.3">
      <c r="B45" s="424"/>
      <c r="C45" s="321"/>
      <c r="D45" s="148" t="s">
        <v>114</v>
      </c>
      <c r="E45" s="420" t="s">
        <v>297</v>
      </c>
      <c r="F45" s="420"/>
      <c r="G45" s="5" t="s">
        <v>286</v>
      </c>
      <c r="H45" s="38">
        <v>3</v>
      </c>
      <c r="I45" s="27"/>
      <c r="J45" s="159">
        <f t="shared" si="5"/>
        <v>0</v>
      </c>
      <c r="K45" s="404"/>
      <c r="L45" s="72"/>
      <c r="M45" s="59"/>
      <c r="N45" s="163">
        <f t="shared" si="6"/>
        <v>0</v>
      </c>
      <c r="O45" s="407"/>
      <c r="P45" s="73"/>
      <c r="Q45" s="167"/>
      <c r="S45" s="167"/>
      <c r="T45" s="167"/>
      <c r="V45" s="167"/>
      <c r="W45" s="167"/>
    </row>
    <row r="46" spans="1:23" x14ac:dyDescent="0.3">
      <c r="B46" s="195">
        <v>10</v>
      </c>
      <c r="C46" s="414" t="s">
        <v>187</v>
      </c>
      <c r="D46" s="415"/>
      <c r="E46" s="415"/>
      <c r="F46" s="415"/>
      <c r="G46" s="415"/>
      <c r="H46" s="416"/>
      <c r="I46" s="219"/>
      <c r="J46" s="211">
        <f>SUM(J34:J45)</f>
        <v>0</v>
      </c>
      <c r="K46" s="405"/>
      <c r="L46" s="145"/>
      <c r="M46" s="197"/>
      <c r="N46" s="205">
        <f>SUM(N34:N45)</f>
        <v>0</v>
      </c>
      <c r="O46" s="408"/>
      <c r="P46" s="153"/>
      <c r="Q46" s="167"/>
      <c r="S46" s="167"/>
      <c r="T46" s="167"/>
      <c r="V46" s="167"/>
      <c r="W46" s="167"/>
    </row>
    <row r="47" spans="1:23" s="11" customFormat="1" ht="13.5" thickBot="1" x14ac:dyDescent="0.35">
      <c r="B47" s="206"/>
      <c r="C47" s="36"/>
      <c r="D47" s="207"/>
      <c r="G47" s="208"/>
      <c r="H47" s="419"/>
      <c r="I47" s="419"/>
      <c r="J47" s="209"/>
      <c r="K47" s="7"/>
      <c r="L47" s="7"/>
      <c r="M47" s="7"/>
      <c r="N47" s="209"/>
      <c r="O47" s="7"/>
      <c r="P47" s="7"/>
      <c r="Q47" s="7"/>
      <c r="S47" s="7"/>
      <c r="T47" s="7"/>
      <c r="V47" s="7"/>
      <c r="W47" s="7"/>
    </row>
    <row r="48" spans="1:23" ht="16.5" thickTop="1" thickBot="1" x14ac:dyDescent="0.35">
      <c r="A48" s="6"/>
      <c r="B48" s="220">
        <f>SUM(B46+B33+B27+B20)</f>
        <v>100</v>
      </c>
      <c r="C48" s="123"/>
      <c r="D48" s="123"/>
      <c r="E48" s="123" t="s">
        <v>82</v>
      </c>
      <c r="F48" s="123"/>
      <c r="G48" s="123"/>
      <c r="H48" s="123"/>
      <c r="I48" s="123"/>
      <c r="J48" s="214">
        <f>J20+J27+J33+J46</f>
        <v>0</v>
      </c>
      <c r="K48" s="126">
        <f>SUM(K14:K45)</f>
        <v>0</v>
      </c>
      <c r="L48" s="53"/>
      <c r="M48" s="123"/>
      <c r="N48" s="215">
        <f>N20+N27+N33+N46</f>
        <v>0</v>
      </c>
      <c r="O48" s="216">
        <f>SUM(O14:O45)</f>
        <v>0</v>
      </c>
      <c r="P48" s="3"/>
    </row>
    <row r="49" spans="1:23" ht="13.5" thickTop="1" x14ac:dyDescent="0.3">
      <c r="Q49" s="158"/>
      <c r="T49" s="158"/>
      <c r="W49" s="158"/>
    </row>
    <row r="50" spans="1:23" x14ac:dyDescent="0.3">
      <c r="K50" s="158"/>
      <c r="O50" s="158"/>
    </row>
    <row r="51" spans="1:23" s="167" customFormat="1" x14ac:dyDescent="0.3">
      <c r="A51" s="7"/>
      <c r="F51" s="2"/>
      <c r="G51" s="2"/>
      <c r="Q51" s="2"/>
      <c r="R51" s="2"/>
    </row>
    <row r="52" spans="1:23" s="167" customFormat="1" x14ac:dyDescent="0.3">
      <c r="A52" s="7"/>
      <c r="E52" s="2"/>
      <c r="F52" s="2"/>
      <c r="G52" s="2"/>
      <c r="Q52" s="2"/>
      <c r="R52" s="2"/>
    </row>
    <row r="53" spans="1:23" s="167" customFormat="1" x14ac:dyDescent="0.3">
      <c r="A53" s="7"/>
      <c r="C53" s="2"/>
      <c r="E53" s="2"/>
      <c r="F53" s="2"/>
      <c r="Q53" s="2"/>
      <c r="R53" s="2"/>
      <c r="S53" s="2"/>
      <c r="T53" s="2"/>
      <c r="U53" s="2"/>
      <c r="V53" s="2"/>
      <c r="W53" s="2"/>
    </row>
    <row r="54" spans="1:23" s="167" customFormat="1" x14ac:dyDescent="0.3">
      <c r="A54" s="7"/>
      <c r="C54" s="2"/>
      <c r="E54" s="2"/>
      <c r="F54" s="2"/>
      <c r="Q54" s="2"/>
      <c r="R54" s="2"/>
      <c r="S54" s="2"/>
      <c r="T54" s="2"/>
      <c r="U54" s="2"/>
      <c r="V54" s="2"/>
      <c r="W54" s="2"/>
    </row>
    <row r="55" spans="1:23" s="167" customFormat="1" x14ac:dyDescent="0.3">
      <c r="A55" s="7"/>
      <c r="C55" s="2"/>
      <c r="E55" s="2"/>
      <c r="F55" s="2"/>
      <c r="Q55" s="2"/>
      <c r="R55" s="2"/>
      <c r="S55" s="2"/>
      <c r="T55" s="2"/>
      <c r="U55" s="2"/>
      <c r="V55" s="2"/>
      <c r="W55" s="2"/>
    </row>
    <row r="56" spans="1:23" s="167" customFormat="1" x14ac:dyDescent="0.3">
      <c r="A56" s="7"/>
      <c r="C56" s="2"/>
      <c r="E56" s="2"/>
      <c r="F56" s="2"/>
      <c r="Q56" s="2"/>
      <c r="R56" s="2"/>
      <c r="S56" s="2"/>
      <c r="T56" s="2"/>
      <c r="U56" s="2"/>
      <c r="V56" s="2"/>
      <c r="W56" s="2"/>
    </row>
    <row r="57" spans="1:23" s="167" customFormat="1" x14ac:dyDescent="0.3">
      <c r="A57" s="7"/>
      <c r="C57" s="2"/>
      <c r="E57" s="2"/>
      <c r="F57" s="2"/>
      <c r="Q57" s="2"/>
      <c r="R57" s="2"/>
      <c r="S57" s="2"/>
      <c r="T57" s="2"/>
      <c r="U57" s="2"/>
      <c r="V57" s="2"/>
      <c r="W57" s="2"/>
    </row>
    <row r="58" spans="1:23" s="167" customFormat="1" x14ac:dyDescent="0.3">
      <c r="A58" s="7"/>
      <c r="C58" s="2"/>
      <c r="E58" s="2"/>
      <c r="F58" s="2"/>
      <c r="Q58" s="2"/>
      <c r="R58" s="2"/>
      <c r="S58" s="2"/>
      <c r="T58" s="2"/>
      <c r="U58" s="2"/>
      <c r="V58" s="2"/>
      <c r="W58" s="2"/>
    </row>
    <row r="59" spans="1:23" s="167" customFormat="1" x14ac:dyDescent="0.3">
      <c r="A59" s="7"/>
      <c r="C59" s="2"/>
      <c r="E59" s="2"/>
      <c r="F59" s="2"/>
      <c r="Q59" s="2"/>
      <c r="R59" s="2"/>
      <c r="S59" s="2"/>
      <c r="T59" s="2"/>
      <c r="U59" s="2"/>
      <c r="V59" s="2"/>
      <c r="W59" s="2"/>
    </row>
    <row r="60" spans="1:23" s="167" customFormat="1" x14ac:dyDescent="0.3">
      <c r="A60" s="7"/>
      <c r="C60" s="2"/>
      <c r="E60" s="2"/>
      <c r="F60" s="2"/>
      <c r="Q60" s="2"/>
      <c r="R60" s="2"/>
      <c r="S60" s="2"/>
      <c r="T60" s="2"/>
      <c r="U60" s="2"/>
      <c r="V60" s="2"/>
      <c r="W60" s="2"/>
    </row>
    <row r="61" spans="1:23" s="167" customFormat="1" x14ac:dyDescent="0.3">
      <c r="A61" s="7"/>
      <c r="C61" s="2"/>
      <c r="E61" s="2"/>
      <c r="F61" s="2"/>
      <c r="Q61" s="2"/>
      <c r="R61" s="2"/>
      <c r="S61" s="2"/>
      <c r="T61" s="2"/>
      <c r="U61" s="2"/>
      <c r="V61" s="2"/>
      <c r="W61" s="2"/>
    </row>
    <row r="62" spans="1:23" s="167" customFormat="1" x14ac:dyDescent="0.3">
      <c r="A62" s="7"/>
      <c r="C62" s="2"/>
      <c r="E62" s="2"/>
      <c r="F62" s="2"/>
      <c r="Q62" s="2"/>
      <c r="R62" s="2"/>
      <c r="S62" s="2"/>
      <c r="T62" s="2"/>
      <c r="U62" s="2"/>
      <c r="V62" s="2"/>
      <c r="W62" s="2"/>
    </row>
    <row r="63" spans="1:23" s="167" customFormat="1" x14ac:dyDescent="0.3">
      <c r="A63" s="7"/>
      <c r="C63" s="2"/>
      <c r="E63" s="2"/>
      <c r="F63" s="2"/>
      <c r="Q63" s="2"/>
      <c r="R63" s="2"/>
      <c r="S63" s="2"/>
      <c r="T63" s="2"/>
      <c r="U63" s="2"/>
      <c r="V63" s="2"/>
      <c r="W63" s="2"/>
    </row>
    <row r="64" spans="1:23" s="167" customFormat="1" x14ac:dyDescent="0.3">
      <c r="A64" s="7"/>
      <c r="C64" s="2"/>
      <c r="E64" s="2"/>
      <c r="F64" s="2"/>
      <c r="Q64" s="2"/>
      <c r="R64" s="2"/>
      <c r="S64" s="2"/>
      <c r="T64" s="2"/>
      <c r="U64" s="2"/>
      <c r="V64" s="2"/>
      <c r="W64" s="2"/>
    </row>
    <row r="65" spans="1:23" s="167" customFormat="1" x14ac:dyDescent="0.3">
      <c r="A65" s="7"/>
      <c r="C65" s="2"/>
      <c r="E65" s="2"/>
      <c r="F65" s="2"/>
      <c r="Q65" s="2"/>
      <c r="R65" s="2"/>
      <c r="S65" s="2"/>
      <c r="T65" s="2"/>
      <c r="U65" s="2"/>
      <c r="V65" s="2"/>
      <c r="W65" s="2"/>
    </row>
    <row r="66" spans="1:23" s="167" customFormat="1" x14ac:dyDescent="0.3">
      <c r="A66" s="7"/>
      <c r="C66" s="2"/>
      <c r="E66" s="2"/>
      <c r="F66" s="2"/>
      <c r="Q66" s="2"/>
      <c r="R66" s="2"/>
      <c r="S66" s="2"/>
      <c r="T66" s="2"/>
      <c r="U66" s="2"/>
      <c r="V66" s="2"/>
      <c r="W66" s="2"/>
    </row>
    <row r="67" spans="1:23" s="167" customFormat="1" x14ac:dyDescent="0.3">
      <c r="A67" s="7"/>
      <c r="C67" s="2"/>
      <c r="E67" s="2"/>
      <c r="F67" s="2"/>
      <c r="Q67" s="2"/>
      <c r="R67" s="2"/>
      <c r="S67" s="2"/>
      <c r="T67" s="2"/>
      <c r="U67" s="2"/>
      <c r="V67" s="2"/>
      <c r="W67" s="2"/>
    </row>
    <row r="68" spans="1:23" s="167" customFormat="1" x14ac:dyDescent="0.3">
      <c r="A68" s="7"/>
      <c r="C68" s="2"/>
      <c r="E68" s="2"/>
      <c r="F68" s="2"/>
      <c r="Q68" s="2"/>
      <c r="R68" s="2"/>
      <c r="S68" s="2"/>
      <c r="T68" s="2"/>
      <c r="U68" s="2"/>
      <c r="V68" s="2"/>
      <c r="W68" s="2"/>
    </row>
    <row r="69" spans="1:23" s="167" customFormat="1" x14ac:dyDescent="0.3">
      <c r="A69" s="7"/>
      <c r="C69" s="2"/>
      <c r="E69" s="2"/>
      <c r="F69" s="2"/>
      <c r="Q69" s="2"/>
      <c r="R69" s="2"/>
      <c r="S69" s="2"/>
      <c r="T69" s="2"/>
      <c r="U69" s="2"/>
      <c r="V69" s="2"/>
      <c r="W69" s="2"/>
    </row>
    <row r="70" spans="1:23" s="167" customFormat="1" x14ac:dyDescent="0.3">
      <c r="A70" s="7"/>
      <c r="C70" s="2"/>
      <c r="E70" s="2"/>
      <c r="F70" s="2"/>
      <c r="Q70" s="2"/>
      <c r="R70" s="2"/>
      <c r="S70" s="2"/>
      <c r="T70" s="2"/>
      <c r="U70" s="2"/>
      <c r="V70" s="2"/>
      <c r="W70" s="2"/>
    </row>
    <row r="71" spans="1:23" s="167" customFormat="1" x14ac:dyDescent="0.3">
      <c r="A71" s="7"/>
      <c r="C71" s="2"/>
      <c r="E71" s="2"/>
      <c r="F71" s="2"/>
      <c r="Q71" s="2"/>
      <c r="R71" s="2"/>
      <c r="S71" s="2"/>
      <c r="T71" s="2"/>
      <c r="U71" s="2"/>
      <c r="V71" s="2"/>
      <c r="W71" s="2"/>
    </row>
    <row r="72" spans="1:23" s="167" customFormat="1" x14ac:dyDescent="0.3">
      <c r="A72" s="7"/>
      <c r="C72" s="2"/>
      <c r="E72" s="2"/>
      <c r="F72" s="2"/>
      <c r="Q72" s="2"/>
      <c r="R72" s="2"/>
      <c r="S72" s="2"/>
      <c r="T72" s="2"/>
      <c r="U72" s="2"/>
      <c r="V72" s="2"/>
      <c r="W72" s="2"/>
    </row>
    <row r="73" spans="1:23" s="167" customFormat="1" x14ac:dyDescent="0.3">
      <c r="A73" s="7"/>
      <c r="C73" s="2"/>
      <c r="E73" s="2"/>
      <c r="F73" s="2"/>
      <c r="Q73" s="2"/>
      <c r="R73" s="2"/>
      <c r="S73" s="2"/>
      <c r="T73" s="2"/>
      <c r="U73" s="2"/>
      <c r="V73" s="2"/>
      <c r="W73" s="2"/>
    </row>
    <row r="74" spans="1:23" s="167" customFormat="1" x14ac:dyDescent="0.3">
      <c r="A74" s="7"/>
      <c r="C74" s="2"/>
      <c r="E74" s="2"/>
      <c r="F74" s="2"/>
      <c r="Q74" s="2"/>
      <c r="R74" s="2"/>
      <c r="S74" s="2"/>
      <c r="T74" s="2"/>
      <c r="U74" s="2"/>
      <c r="V74" s="2"/>
      <c r="W74" s="2"/>
    </row>
    <row r="75" spans="1:23" s="167" customFormat="1" x14ac:dyDescent="0.3">
      <c r="A75" s="7"/>
      <c r="C75" s="2"/>
      <c r="E75" s="2"/>
      <c r="F75" s="2"/>
      <c r="Q75" s="2"/>
      <c r="R75" s="2"/>
      <c r="S75" s="2"/>
      <c r="T75" s="2"/>
      <c r="U75" s="2"/>
      <c r="V75" s="2"/>
      <c r="W75" s="2"/>
    </row>
    <row r="76" spans="1:23" s="167" customFormat="1" x14ac:dyDescent="0.3">
      <c r="A76" s="7"/>
      <c r="C76" s="2"/>
      <c r="E76" s="2"/>
      <c r="F76" s="2"/>
      <c r="Q76" s="2"/>
      <c r="R76" s="2"/>
      <c r="S76" s="2"/>
      <c r="T76" s="2"/>
      <c r="U76" s="2"/>
      <c r="V76" s="2"/>
      <c r="W76" s="2"/>
    </row>
    <row r="77" spans="1:23" s="167" customFormat="1" x14ac:dyDescent="0.3">
      <c r="A77" s="7"/>
      <c r="C77" s="2"/>
      <c r="E77" s="2"/>
      <c r="F77" s="2"/>
      <c r="Q77" s="2"/>
      <c r="R77" s="2"/>
      <c r="S77" s="2"/>
      <c r="T77" s="2"/>
      <c r="U77" s="2"/>
      <c r="V77" s="2"/>
      <c r="W77" s="2"/>
    </row>
    <row r="78" spans="1:23" s="167" customFormat="1" x14ac:dyDescent="0.3">
      <c r="A78" s="7"/>
      <c r="C78" s="2"/>
      <c r="E78" s="2"/>
      <c r="F78" s="2"/>
      <c r="Q78" s="2"/>
      <c r="R78" s="2"/>
      <c r="S78" s="2"/>
      <c r="T78" s="2"/>
      <c r="U78" s="2"/>
      <c r="V78" s="2"/>
      <c r="W78" s="2"/>
    </row>
    <row r="79" spans="1:23" s="167" customFormat="1" x14ac:dyDescent="0.3">
      <c r="A79" s="7"/>
      <c r="C79" s="2"/>
      <c r="E79" s="2"/>
      <c r="F79" s="2"/>
      <c r="Q79" s="2"/>
      <c r="R79" s="2"/>
      <c r="S79" s="2"/>
      <c r="T79" s="2"/>
      <c r="U79" s="2"/>
      <c r="V79" s="2"/>
      <c r="W79" s="2"/>
    </row>
    <row r="80" spans="1:23" s="167" customFormat="1" x14ac:dyDescent="0.3">
      <c r="A80" s="7"/>
      <c r="C80" s="2"/>
      <c r="E80" s="2"/>
      <c r="F80" s="2"/>
      <c r="Q80" s="2"/>
      <c r="R80" s="2"/>
      <c r="S80" s="2"/>
      <c r="T80" s="2"/>
      <c r="U80" s="2"/>
      <c r="V80" s="2"/>
      <c r="W80" s="2"/>
    </row>
    <row r="81" spans="1:23" s="167" customFormat="1" x14ac:dyDescent="0.3">
      <c r="A81" s="7"/>
      <c r="C81" s="2"/>
      <c r="E81" s="2"/>
      <c r="F81" s="2"/>
      <c r="Q81" s="2"/>
      <c r="R81" s="2"/>
      <c r="S81" s="2"/>
      <c r="T81" s="2"/>
      <c r="U81" s="2"/>
      <c r="V81" s="2"/>
      <c r="W81" s="2"/>
    </row>
    <row r="82" spans="1:23" s="167" customFormat="1" x14ac:dyDescent="0.3">
      <c r="A82" s="7"/>
      <c r="C82" s="2"/>
      <c r="E82" s="2"/>
      <c r="F82" s="2"/>
      <c r="Q82" s="2"/>
      <c r="R82" s="2"/>
      <c r="S82" s="2"/>
      <c r="T82" s="2"/>
      <c r="U82" s="2"/>
      <c r="V82" s="2"/>
      <c r="W82" s="2"/>
    </row>
  </sheetData>
  <sheetProtection password="FB5F" sheet="1" objects="1" scenarios="1"/>
  <mergeCells count="94">
    <mergeCell ref="M39:M40"/>
    <mergeCell ref="N39:N40"/>
    <mergeCell ref="P39:P40"/>
    <mergeCell ref="J39:J40"/>
    <mergeCell ref="L39:L40"/>
    <mergeCell ref="K34:K46"/>
    <mergeCell ref="O34:O46"/>
    <mergeCell ref="E24:F24"/>
    <mergeCell ref="C25:C26"/>
    <mergeCell ref="E16:E17"/>
    <mergeCell ref="E21:F21"/>
    <mergeCell ref="E22:F22"/>
    <mergeCell ref="E23:F23"/>
    <mergeCell ref="C20:H20"/>
    <mergeCell ref="B18:B19"/>
    <mergeCell ref="B14:B17"/>
    <mergeCell ref="B31:B32"/>
    <mergeCell ref="B28:B30"/>
    <mergeCell ref="C21:C24"/>
    <mergeCell ref="C27:H27"/>
    <mergeCell ref="B11:B12"/>
    <mergeCell ref="C11:C12"/>
    <mergeCell ref="D11:D12"/>
    <mergeCell ref="E11:F12"/>
    <mergeCell ref="E13:F13"/>
    <mergeCell ref="C4:L4"/>
    <mergeCell ref="G11:G12"/>
    <mergeCell ref="H11:H12"/>
    <mergeCell ref="I11:L11"/>
    <mergeCell ref="H31:H32"/>
    <mergeCell ref="I31:I32"/>
    <mergeCell ref="J31:J32"/>
    <mergeCell ref="L31:L32"/>
    <mergeCell ref="G25:G26"/>
    <mergeCell ref="H25:H26"/>
    <mergeCell ref="I25:I26"/>
    <mergeCell ref="J25:J26"/>
    <mergeCell ref="L25:L26"/>
    <mergeCell ref="D25:D26"/>
    <mergeCell ref="E25:F26"/>
    <mergeCell ref="D31:D32"/>
    <mergeCell ref="B44:B45"/>
    <mergeCell ref="C3:L3"/>
    <mergeCell ref="C5:L5"/>
    <mergeCell ref="C7:D7"/>
    <mergeCell ref="E7:J7"/>
    <mergeCell ref="C9:E9"/>
    <mergeCell ref="C14:C15"/>
    <mergeCell ref="C16:C17"/>
    <mergeCell ref="C41:C43"/>
    <mergeCell ref="C18:C19"/>
    <mergeCell ref="B21:B25"/>
    <mergeCell ref="E14:E15"/>
    <mergeCell ref="E34:F34"/>
    <mergeCell ref="E37:F37"/>
    <mergeCell ref="D39:D40"/>
    <mergeCell ref="E39:F40"/>
    <mergeCell ref="B34:B43"/>
    <mergeCell ref="C34:C37"/>
    <mergeCell ref="C28:C30"/>
    <mergeCell ref="C31:C32"/>
    <mergeCell ref="E28:F28"/>
    <mergeCell ref="E29:F29"/>
    <mergeCell ref="E30:F30"/>
    <mergeCell ref="C33:H33"/>
    <mergeCell ref="E36:F36"/>
    <mergeCell ref="E31:F32"/>
    <mergeCell ref="E35:F35"/>
    <mergeCell ref="G31:G32"/>
    <mergeCell ref="H47:I47"/>
    <mergeCell ref="E41:F41"/>
    <mergeCell ref="E43:F43"/>
    <mergeCell ref="G39:G40"/>
    <mergeCell ref="H39:H40"/>
    <mergeCell ref="I39:I40"/>
    <mergeCell ref="E44:F44"/>
    <mergeCell ref="E45:F45"/>
    <mergeCell ref="C44:C45"/>
    <mergeCell ref="E42:F42"/>
    <mergeCell ref="C38:C40"/>
    <mergeCell ref="E38:F38"/>
    <mergeCell ref="C46:H46"/>
    <mergeCell ref="K28:K33"/>
    <mergeCell ref="O14:O20"/>
    <mergeCell ref="O21:O27"/>
    <mergeCell ref="O28:O33"/>
    <mergeCell ref="M11:P11"/>
    <mergeCell ref="M25:M26"/>
    <mergeCell ref="N25:N26"/>
    <mergeCell ref="P25:P26"/>
    <mergeCell ref="N31:N32"/>
    <mergeCell ref="M31:M32"/>
    <mergeCell ref="K14:K20"/>
    <mergeCell ref="K21:K27"/>
  </mergeCells>
  <phoneticPr fontId="20" type="noConversion"/>
  <pageMargins left="0.7" right="0.7" top="0.75" bottom="0.75" header="0.3" footer="0.3"/>
  <pageSetup paperSize="8" scale="59"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P33"/>
  <sheetViews>
    <sheetView zoomScale="90" zoomScaleNormal="90" workbookViewId="0">
      <selection activeCell="E28" sqref="E28"/>
    </sheetView>
  </sheetViews>
  <sheetFormatPr defaultColWidth="8.81640625" defaultRowHeight="14.5" x14ac:dyDescent="0.35"/>
  <cols>
    <col min="1" max="1" width="8.81640625" style="259"/>
    <col min="2" max="2" width="21.453125" style="1" customWidth="1"/>
    <col min="3" max="3" width="22.1796875" style="265" customWidth="1"/>
    <col min="4" max="4" width="8.81640625" style="261" customWidth="1"/>
    <col min="5" max="5" width="53.1796875" style="262" customWidth="1"/>
    <col min="6" max="6" width="45.6328125" style="263" bestFit="1" customWidth="1"/>
    <col min="7" max="7" width="16.36328125" style="263" customWidth="1"/>
    <col min="8" max="9" width="9.6328125" style="1" customWidth="1"/>
    <col min="10" max="10" width="17.453125" style="264" customWidth="1"/>
    <col min="11" max="11" width="13.81640625" style="264" customWidth="1"/>
    <col min="12" max="12" width="45.36328125" style="1" customWidth="1"/>
    <col min="13" max="13" width="12.36328125" style="1" customWidth="1"/>
    <col min="14" max="14" width="17.453125" style="264" customWidth="1"/>
    <col min="15" max="15" width="20.7265625" style="264" customWidth="1"/>
    <col min="16" max="16" width="16.453125" style="265" customWidth="1"/>
    <col min="17" max="16384" width="8.81640625" style="265"/>
  </cols>
  <sheetData>
    <row r="1" spans="1:16" s="222" customFormat="1" ht="15.5" x14ac:dyDescent="0.35">
      <c r="A1" s="19"/>
      <c r="B1" s="22"/>
      <c r="C1" s="23"/>
      <c r="D1" s="21"/>
      <c r="E1" s="221"/>
      <c r="F1" s="21"/>
      <c r="G1" s="21"/>
      <c r="H1" s="21"/>
      <c r="I1" s="22"/>
      <c r="J1" s="22"/>
      <c r="K1" s="22"/>
      <c r="L1" s="22"/>
      <c r="M1" s="22"/>
      <c r="N1" s="22"/>
      <c r="O1" s="22"/>
      <c r="P1" s="19"/>
    </row>
    <row r="2" spans="1:16" s="15" customFormat="1" ht="15.5" x14ac:dyDescent="0.35">
      <c r="A2" s="14"/>
      <c r="C2" s="281" t="str">
        <f>'Candidate Identification'!B3</f>
        <v>EXTERNAL COMPETITION FOR ADJUNCT PROFESSOR IN THE DISCIPLINARY AREA OF GERONTOLOGY</v>
      </c>
      <c r="D2" s="281"/>
      <c r="E2" s="281"/>
      <c r="F2" s="281"/>
      <c r="G2" s="281"/>
      <c r="H2" s="281"/>
      <c r="I2" s="281"/>
      <c r="J2" s="281"/>
      <c r="K2" s="281"/>
      <c r="L2" s="281"/>
      <c r="M2" s="22"/>
      <c r="N2" s="22"/>
      <c r="O2" s="169"/>
    </row>
    <row r="3" spans="1:16" s="15" customFormat="1" ht="15.5" x14ac:dyDescent="0.35">
      <c r="A3" s="14"/>
      <c r="B3"/>
      <c r="C3" s="459"/>
      <c r="D3" s="459"/>
      <c r="E3" s="459"/>
      <c r="F3" s="459"/>
      <c r="G3" s="459"/>
      <c r="H3" s="459"/>
      <c r="I3" s="459"/>
      <c r="J3" s="459"/>
      <c r="K3" s="459"/>
      <c r="L3" s="459"/>
      <c r="M3" s="22"/>
      <c r="N3" s="22"/>
      <c r="O3" s="22"/>
    </row>
    <row r="4" spans="1:16" s="15" customFormat="1" ht="15.5" x14ac:dyDescent="0.35">
      <c r="A4" s="14"/>
      <c r="C4" s="339"/>
      <c r="D4" s="339"/>
      <c r="E4" s="339"/>
      <c r="F4" s="339"/>
      <c r="G4" s="339"/>
      <c r="H4" s="339"/>
      <c r="I4" s="339"/>
      <c r="J4" s="339"/>
      <c r="K4" s="339"/>
      <c r="L4" s="339"/>
      <c r="M4" s="22"/>
      <c r="N4" s="22"/>
      <c r="O4" s="22"/>
    </row>
    <row r="5" spans="1:16" s="15" customFormat="1" ht="15.5" x14ac:dyDescent="0.35">
      <c r="A5" s="14"/>
      <c r="C5" s="20"/>
      <c r="D5" s="20"/>
      <c r="E5" s="20"/>
      <c r="F5" s="20"/>
      <c r="G5" s="20"/>
      <c r="H5" s="21"/>
      <c r="I5" s="20"/>
      <c r="J5" s="20"/>
      <c r="K5" s="13"/>
      <c r="L5" s="20"/>
      <c r="M5" s="20"/>
      <c r="N5" s="20"/>
      <c r="O5" s="13"/>
      <c r="P5" s="20"/>
    </row>
    <row r="6" spans="1:16" s="15" customFormat="1" ht="16" thickBot="1" x14ac:dyDescent="0.4">
      <c r="A6" s="14"/>
      <c r="C6" s="336" t="s">
        <v>142</v>
      </c>
      <c r="D6" s="457"/>
      <c r="E6" s="362">
        <f>'Candidate Identification'!C7</f>
        <v>0</v>
      </c>
      <c r="F6" s="362"/>
      <c r="G6" s="362"/>
      <c r="H6" s="362"/>
      <c r="I6" s="362"/>
      <c r="J6" s="362"/>
      <c r="K6" s="169"/>
      <c r="L6" s="170"/>
      <c r="M6" s="22"/>
      <c r="N6" s="22"/>
      <c r="O6" s="169"/>
      <c r="P6" s="42"/>
    </row>
    <row r="7" spans="1:16" s="222" customFormat="1" ht="15.5" x14ac:dyDescent="0.35">
      <c r="A7" s="19"/>
      <c r="B7" s="22"/>
      <c r="C7" s="23"/>
      <c r="D7" s="21"/>
      <c r="E7" s="221"/>
      <c r="F7" s="21"/>
      <c r="G7" s="21"/>
      <c r="H7" s="21"/>
      <c r="I7" s="22"/>
      <c r="J7" s="22"/>
      <c r="K7" s="22"/>
      <c r="L7" s="171"/>
      <c r="M7" s="22"/>
      <c r="N7" s="22"/>
      <c r="O7" s="22"/>
      <c r="P7" s="43"/>
    </row>
    <row r="8" spans="1:16" s="222" customFormat="1" ht="26" customHeight="1" x14ac:dyDescent="0.35">
      <c r="A8" s="19"/>
      <c r="B8" s="22"/>
      <c r="C8" s="458" t="s">
        <v>302</v>
      </c>
      <c r="D8" s="458"/>
      <c r="E8" s="458"/>
      <c r="F8" s="223">
        <v>0.15</v>
      </c>
      <c r="G8" s="224"/>
      <c r="H8" s="225"/>
      <c r="I8" s="225"/>
      <c r="J8" s="225"/>
      <c r="K8" s="225"/>
      <c r="L8" s="22"/>
      <c r="M8" s="225"/>
      <c r="N8" s="225"/>
      <c r="O8" s="225"/>
      <c r="P8" s="19"/>
    </row>
    <row r="9" spans="1:16" s="231" customFormat="1" x14ac:dyDescent="0.35">
      <c r="A9" s="226"/>
      <c r="B9" s="227"/>
      <c r="C9" s="228"/>
      <c r="D9" s="229"/>
      <c r="E9" s="230"/>
      <c r="F9" s="229"/>
      <c r="G9" s="229"/>
      <c r="H9" s="229"/>
      <c r="I9" s="227"/>
      <c r="J9" s="227"/>
      <c r="K9" s="227"/>
      <c r="L9" s="227"/>
      <c r="M9" s="227"/>
      <c r="N9" s="227"/>
      <c r="O9" s="227"/>
      <c r="P9" s="226"/>
    </row>
    <row r="10" spans="1:16" s="2" customFormat="1" ht="13" customHeight="1" x14ac:dyDescent="0.3">
      <c r="A10" s="6"/>
      <c r="B10" s="291" t="s">
        <v>144</v>
      </c>
      <c r="C10" s="291" t="s">
        <v>145</v>
      </c>
      <c r="D10" s="291" t="s">
        <v>0</v>
      </c>
      <c r="E10" s="291" t="s">
        <v>146</v>
      </c>
      <c r="F10" s="450"/>
      <c r="G10" s="291" t="s">
        <v>1</v>
      </c>
      <c r="H10" s="291" t="s">
        <v>2</v>
      </c>
      <c r="I10" s="304" t="s">
        <v>149</v>
      </c>
      <c r="J10" s="305"/>
      <c r="K10" s="305"/>
      <c r="L10" s="306"/>
      <c r="M10" s="307" t="s">
        <v>150</v>
      </c>
      <c r="N10" s="308"/>
      <c r="O10" s="308"/>
      <c r="P10" s="309"/>
    </row>
    <row r="11" spans="1:16" s="2" customFormat="1" ht="91" x14ac:dyDescent="0.3">
      <c r="A11" s="6"/>
      <c r="B11" s="291"/>
      <c r="C11" s="291"/>
      <c r="D11" s="291"/>
      <c r="E11" s="450"/>
      <c r="F11" s="450"/>
      <c r="G11" s="291"/>
      <c r="H11" s="291"/>
      <c r="I11" s="128" t="s">
        <v>151</v>
      </c>
      <c r="J11" s="128" t="s">
        <v>152</v>
      </c>
      <c r="K11" s="128" t="s">
        <v>153</v>
      </c>
      <c r="L11" s="128" t="s">
        <v>154</v>
      </c>
      <c r="M11" s="83" t="s">
        <v>151</v>
      </c>
      <c r="N11" s="83" t="s">
        <v>152</v>
      </c>
      <c r="O11" s="83" t="s">
        <v>153</v>
      </c>
      <c r="P11" s="83" t="s">
        <v>155</v>
      </c>
    </row>
    <row r="12" spans="1:16" s="3" customFormat="1" ht="15.5" x14ac:dyDescent="0.3">
      <c r="A12" s="12"/>
      <c r="B12" s="25" t="s">
        <v>3</v>
      </c>
      <c r="C12" s="25" t="s">
        <v>4</v>
      </c>
      <c r="D12" s="25" t="s">
        <v>5</v>
      </c>
      <c r="E12" s="291" t="s">
        <v>6</v>
      </c>
      <c r="F12" s="291"/>
      <c r="G12" s="25" t="s">
        <v>7</v>
      </c>
      <c r="H12" s="25" t="s">
        <v>8</v>
      </c>
      <c r="I12" s="128" t="s">
        <v>9</v>
      </c>
      <c r="J12" s="128" t="s">
        <v>10</v>
      </c>
      <c r="K12" s="232" t="s">
        <v>11</v>
      </c>
      <c r="L12" s="128" t="s">
        <v>12</v>
      </c>
      <c r="M12" s="83" t="s">
        <v>13</v>
      </c>
      <c r="N12" s="83" t="s">
        <v>14</v>
      </c>
      <c r="O12" s="233" t="s">
        <v>15</v>
      </c>
      <c r="P12" s="83" t="s">
        <v>16</v>
      </c>
    </row>
    <row r="13" spans="1:16" s="157" customFormat="1" ht="33.5" customHeight="1" x14ac:dyDescent="0.35">
      <c r="A13" s="9"/>
      <c r="B13" s="455" t="s">
        <v>298</v>
      </c>
      <c r="C13" s="460" t="s">
        <v>299</v>
      </c>
      <c r="D13" s="148" t="s">
        <v>83</v>
      </c>
      <c r="E13" s="454" t="s">
        <v>304</v>
      </c>
      <c r="F13" s="454"/>
      <c r="G13" s="148" t="s">
        <v>307</v>
      </c>
      <c r="H13" s="38">
        <v>0.5</v>
      </c>
      <c r="I13" s="26"/>
      <c r="J13" s="235">
        <f>H13*I13</f>
        <v>0</v>
      </c>
      <c r="K13" s="463">
        <f>IF((J16)&gt;B16,B16,(J16))</f>
        <v>0</v>
      </c>
      <c r="L13" s="80"/>
      <c r="M13" s="60"/>
      <c r="N13" s="131">
        <f>H13*M13</f>
        <v>0</v>
      </c>
      <c r="O13" s="471">
        <f>IF((N16)&gt;B16,B16,(N16))</f>
        <v>0</v>
      </c>
      <c r="P13" s="82"/>
    </row>
    <row r="14" spans="1:16" s="157" customFormat="1" ht="33.5" customHeight="1" x14ac:dyDescent="0.35">
      <c r="A14" s="9"/>
      <c r="B14" s="456"/>
      <c r="C14" s="460"/>
      <c r="D14" s="148" t="s">
        <v>84</v>
      </c>
      <c r="E14" s="466" t="s">
        <v>305</v>
      </c>
      <c r="F14" s="466"/>
      <c r="G14" s="148" t="s">
        <v>307</v>
      </c>
      <c r="H14" s="38">
        <v>0.4</v>
      </c>
      <c r="I14" s="26"/>
      <c r="J14" s="235">
        <f t="shared" ref="J14:J15" si="0">H14*I14</f>
        <v>0</v>
      </c>
      <c r="K14" s="463"/>
      <c r="L14" s="80"/>
      <c r="M14" s="60"/>
      <c r="N14" s="131">
        <f t="shared" ref="N14:N15" si="1">H14*M14</f>
        <v>0</v>
      </c>
      <c r="O14" s="471"/>
      <c r="P14" s="82"/>
    </row>
    <row r="15" spans="1:16" s="157" customFormat="1" ht="33.5" customHeight="1" x14ac:dyDescent="0.35">
      <c r="A15" s="9"/>
      <c r="B15" s="236" t="s">
        <v>157</v>
      </c>
      <c r="C15" s="460"/>
      <c r="D15" s="148" t="s">
        <v>85</v>
      </c>
      <c r="E15" s="454" t="s">
        <v>306</v>
      </c>
      <c r="F15" s="454"/>
      <c r="G15" s="148" t="s">
        <v>307</v>
      </c>
      <c r="H15" s="38">
        <v>0.3</v>
      </c>
      <c r="I15" s="26"/>
      <c r="J15" s="235">
        <f t="shared" si="0"/>
        <v>0</v>
      </c>
      <c r="K15" s="463"/>
      <c r="L15" s="80"/>
      <c r="M15" s="60"/>
      <c r="N15" s="131">
        <f t="shared" si="1"/>
        <v>0</v>
      </c>
      <c r="O15" s="471"/>
      <c r="P15" s="82"/>
    </row>
    <row r="16" spans="1:16" s="157" customFormat="1" ht="13" x14ac:dyDescent="0.35">
      <c r="A16" s="9"/>
      <c r="B16" s="142">
        <v>50</v>
      </c>
      <c r="C16" s="199"/>
      <c r="D16" s="199"/>
      <c r="E16" s="464" t="s">
        <v>187</v>
      </c>
      <c r="F16" s="465"/>
      <c r="G16" s="25"/>
      <c r="H16" s="25"/>
      <c r="I16" s="128"/>
      <c r="J16" s="237">
        <f>SUM(J13:J15)</f>
        <v>0</v>
      </c>
      <c r="K16" s="463"/>
      <c r="L16" s="238"/>
      <c r="M16" s="83"/>
      <c r="N16" s="84">
        <f>SUM(N13:N15)</f>
        <v>0</v>
      </c>
      <c r="O16" s="471"/>
      <c r="P16" s="196"/>
    </row>
    <row r="17" spans="1:16" s="9" customFormat="1" ht="35.25" customHeight="1" x14ac:dyDescent="0.35">
      <c r="B17" s="234" t="s">
        <v>57</v>
      </c>
      <c r="C17" s="453" t="s">
        <v>300</v>
      </c>
      <c r="D17" s="239" t="s">
        <v>86</v>
      </c>
      <c r="E17" s="420" t="s">
        <v>309</v>
      </c>
      <c r="F17" s="420"/>
      <c r="G17" s="239" t="s">
        <v>308</v>
      </c>
      <c r="H17" s="201">
        <v>1</v>
      </c>
      <c r="I17" s="26"/>
      <c r="J17" s="159">
        <f t="shared" ref="J17:J18" si="2">H17*I17</f>
        <v>0</v>
      </c>
      <c r="K17" s="404">
        <f>IF((J20)&gt;B20,B20,(J20))</f>
        <v>0</v>
      </c>
      <c r="L17" s="81"/>
      <c r="M17" s="60"/>
      <c r="N17" s="163">
        <f t="shared" ref="N17:N19" si="3">H17*M17</f>
        <v>0</v>
      </c>
      <c r="O17" s="407">
        <f>IF((N20)&gt;B20,B20,(N20))</f>
        <v>0</v>
      </c>
      <c r="P17" s="82"/>
    </row>
    <row r="18" spans="1:16" s="9" customFormat="1" ht="32.25" customHeight="1" x14ac:dyDescent="0.35">
      <c r="B18" s="461" t="s">
        <v>157</v>
      </c>
      <c r="C18" s="453"/>
      <c r="D18" s="239" t="s">
        <v>87</v>
      </c>
      <c r="E18" s="467" t="s">
        <v>310</v>
      </c>
      <c r="F18" s="468"/>
      <c r="G18" s="239" t="s">
        <v>308</v>
      </c>
      <c r="H18" s="201">
        <v>0.75</v>
      </c>
      <c r="I18" s="26"/>
      <c r="J18" s="159">
        <f t="shared" si="2"/>
        <v>0</v>
      </c>
      <c r="K18" s="404"/>
      <c r="L18" s="81"/>
      <c r="M18" s="60"/>
      <c r="N18" s="163">
        <f t="shared" si="3"/>
        <v>0</v>
      </c>
      <c r="O18" s="407"/>
      <c r="P18" s="82"/>
    </row>
    <row r="19" spans="1:16" s="243" customFormat="1" ht="49.5" customHeight="1" x14ac:dyDescent="0.35">
      <c r="A19" s="240"/>
      <c r="B19" s="462"/>
      <c r="C19" s="453"/>
      <c r="D19" s="241" t="s">
        <v>88</v>
      </c>
      <c r="E19" s="454" t="s">
        <v>311</v>
      </c>
      <c r="F19" s="454"/>
      <c r="G19" s="239" t="s">
        <v>308</v>
      </c>
      <c r="H19" s="242">
        <v>0.5</v>
      </c>
      <c r="I19" s="74"/>
      <c r="J19" s="159">
        <f t="shared" ref="J19" si="4">H19*I19</f>
        <v>0</v>
      </c>
      <c r="K19" s="404"/>
      <c r="L19" s="77"/>
      <c r="M19" s="75"/>
      <c r="N19" s="163">
        <f t="shared" si="3"/>
        <v>0</v>
      </c>
      <c r="O19" s="407"/>
      <c r="P19" s="79"/>
    </row>
    <row r="20" spans="1:16" s="243" customFormat="1" ht="30" customHeight="1" x14ac:dyDescent="0.35">
      <c r="A20" s="240"/>
      <c r="B20" s="152">
        <v>40</v>
      </c>
      <c r="C20" s="244"/>
      <c r="D20" s="245"/>
      <c r="E20" s="464" t="s">
        <v>187</v>
      </c>
      <c r="F20" s="465"/>
      <c r="G20" s="246"/>
      <c r="H20" s="246"/>
      <c r="I20" s="247"/>
      <c r="J20" s="124">
        <f>SUM(J17:J19)</f>
        <v>0</v>
      </c>
      <c r="K20" s="405"/>
      <c r="L20" s="248"/>
      <c r="M20" s="249"/>
      <c r="N20" s="198">
        <f>SUM(N17:N19)</f>
        <v>0</v>
      </c>
      <c r="O20" s="408"/>
      <c r="P20" s="250"/>
    </row>
    <row r="21" spans="1:16" s="243" customFormat="1" ht="36" customHeight="1" x14ac:dyDescent="0.35">
      <c r="A21" s="240"/>
      <c r="B21" s="114" t="s">
        <v>301</v>
      </c>
      <c r="C21" s="469" t="s">
        <v>301</v>
      </c>
      <c r="D21" s="241" t="s">
        <v>89</v>
      </c>
      <c r="E21" s="432" t="s">
        <v>312</v>
      </c>
      <c r="F21" s="432"/>
      <c r="G21" s="202" t="s">
        <v>314</v>
      </c>
      <c r="H21" s="242">
        <v>1</v>
      </c>
      <c r="I21" s="74"/>
      <c r="J21" s="159">
        <f>H21*I21</f>
        <v>0</v>
      </c>
      <c r="K21" s="403">
        <f>IF((J23)&gt;B23,B23,(J23))</f>
        <v>0</v>
      </c>
      <c r="L21" s="77"/>
      <c r="M21" s="75"/>
      <c r="N21" s="163">
        <f>H21*M21</f>
        <v>0</v>
      </c>
      <c r="O21" s="406">
        <f>IF((N23)&gt;B23,B23,(N23))</f>
        <v>0</v>
      </c>
      <c r="P21" s="79"/>
    </row>
    <row r="22" spans="1:16" s="243" customFormat="1" ht="36" customHeight="1" x14ac:dyDescent="0.35">
      <c r="A22" s="240"/>
      <c r="B22" s="251" t="s">
        <v>157</v>
      </c>
      <c r="C22" s="470"/>
      <c r="D22" s="241" t="s">
        <v>90</v>
      </c>
      <c r="E22" s="432" t="s">
        <v>313</v>
      </c>
      <c r="F22" s="432"/>
      <c r="G22" s="202" t="s">
        <v>314</v>
      </c>
      <c r="H22" s="242">
        <v>0.25</v>
      </c>
      <c r="I22" s="74"/>
      <c r="J22" s="159">
        <f>H22*I22</f>
        <v>0</v>
      </c>
      <c r="K22" s="404"/>
      <c r="L22" s="77"/>
      <c r="M22" s="75"/>
      <c r="N22" s="163">
        <f>H22*M22</f>
        <v>0</v>
      </c>
      <c r="O22" s="407"/>
      <c r="P22" s="79"/>
    </row>
    <row r="23" spans="1:16" s="243" customFormat="1" ht="23" customHeight="1" x14ac:dyDescent="0.35">
      <c r="A23" s="240"/>
      <c r="B23" s="142">
        <v>10</v>
      </c>
      <c r="C23" s="252"/>
      <c r="D23" s="245"/>
      <c r="E23" s="464" t="s">
        <v>187</v>
      </c>
      <c r="F23" s="465"/>
      <c r="G23" s="246"/>
      <c r="H23" s="246"/>
      <c r="I23" s="247"/>
      <c r="J23" s="124">
        <f>SUM(J21:J22)</f>
        <v>0</v>
      </c>
      <c r="K23" s="405"/>
      <c r="L23" s="248"/>
      <c r="M23" s="249"/>
      <c r="N23" s="198">
        <f>SUM(N21:N22)</f>
        <v>0</v>
      </c>
      <c r="O23" s="408"/>
      <c r="P23" s="250"/>
    </row>
    <row r="24" spans="1:16" s="240" customFormat="1" ht="23" customHeight="1" thickBot="1" x14ac:dyDescent="0.4">
      <c r="C24" s="253"/>
      <c r="D24" s="122"/>
      <c r="E24" s="168"/>
      <c r="F24" s="168"/>
      <c r="G24" s="254"/>
      <c r="H24" s="62"/>
      <c r="I24" s="62"/>
      <c r="J24" s="168"/>
      <c r="K24" s="168"/>
      <c r="L24" s="62"/>
      <c r="M24" s="62"/>
      <c r="N24" s="168"/>
      <c r="O24" s="168"/>
    </row>
    <row r="25" spans="1:16" s="2" customFormat="1" ht="16.5" customHeight="1" thickTop="1" thickBot="1" x14ac:dyDescent="0.35">
      <c r="A25" s="6"/>
      <c r="B25" s="255">
        <f>B16+B20+B23</f>
        <v>100</v>
      </c>
      <c r="C25" s="341" t="s">
        <v>315</v>
      </c>
      <c r="D25" s="341"/>
      <c r="E25" s="341"/>
      <c r="F25" s="341"/>
      <c r="G25" s="341"/>
      <c r="H25" s="341"/>
      <c r="I25" s="53"/>
      <c r="J25" s="256">
        <f>J16+J20+J23</f>
        <v>0</v>
      </c>
      <c r="K25" s="257">
        <f>SUM(K13:K23)</f>
        <v>0</v>
      </c>
      <c r="L25" s="176"/>
      <c r="M25" s="258"/>
      <c r="N25" s="179">
        <f>N16+N20+N23</f>
        <v>0</v>
      </c>
      <c r="O25" s="127">
        <f>SUM(O13:O23)</f>
        <v>0</v>
      </c>
      <c r="P25" s="3"/>
    </row>
    <row r="26" spans="1:16" ht="15" thickTop="1" x14ac:dyDescent="0.35">
      <c r="C26" s="260"/>
    </row>
    <row r="27" spans="1:16" x14ac:dyDescent="0.35">
      <c r="C27" s="260"/>
    </row>
    <row r="28" spans="1:16" x14ac:dyDescent="0.35">
      <c r="C28" s="260"/>
    </row>
    <row r="29" spans="1:16" x14ac:dyDescent="0.35">
      <c r="C29" s="260"/>
      <c r="D29" s="1"/>
      <c r="E29" s="266"/>
      <c r="F29" s="1"/>
      <c r="G29" s="1"/>
    </row>
    <row r="30" spans="1:16" x14ac:dyDescent="0.35">
      <c r="C30" s="260"/>
    </row>
    <row r="31" spans="1:16" x14ac:dyDescent="0.35">
      <c r="C31" s="260"/>
    </row>
    <row r="32" spans="1:16" x14ac:dyDescent="0.35">
      <c r="C32" s="260"/>
    </row>
    <row r="33" spans="3:3" x14ac:dyDescent="0.35">
      <c r="C33" s="260"/>
    </row>
  </sheetData>
  <sheetProtection password="FB5F" sheet="1" objects="1" scenarios="1"/>
  <mergeCells count="38">
    <mergeCell ref="C25:H25"/>
    <mergeCell ref="B18:B19"/>
    <mergeCell ref="K13:K16"/>
    <mergeCell ref="E16:F16"/>
    <mergeCell ref="E20:F20"/>
    <mergeCell ref="E23:F23"/>
    <mergeCell ref="E15:F15"/>
    <mergeCell ref="E13:F13"/>
    <mergeCell ref="E14:F14"/>
    <mergeCell ref="E21:F21"/>
    <mergeCell ref="E17:F17"/>
    <mergeCell ref="E18:F18"/>
    <mergeCell ref="C21:C22"/>
    <mergeCell ref="B10:B11"/>
    <mergeCell ref="C10:C11"/>
    <mergeCell ref="B13:B14"/>
    <mergeCell ref="C2:L2"/>
    <mergeCell ref="C4:L4"/>
    <mergeCell ref="C6:D6"/>
    <mergeCell ref="E6:J6"/>
    <mergeCell ref="C8:E8"/>
    <mergeCell ref="E12:F12"/>
    <mergeCell ref="C3:L3"/>
    <mergeCell ref="D10:D11"/>
    <mergeCell ref="C13:C15"/>
    <mergeCell ref="C17:C19"/>
    <mergeCell ref="O17:O20"/>
    <mergeCell ref="M10:P10"/>
    <mergeCell ref="E22:F22"/>
    <mergeCell ref="H10:H11"/>
    <mergeCell ref="E19:F19"/>
    <mergeCell ref="E10:F11"/>
    <mergeCell ref="G10:G11"/>
    <mergeCell ref="K17:K20"/>
    <mergeCell ref="I10:L10"/>
    <mergeCell ref="K21:K23"/>
    <mergeCell ref="O21:O23"/>
    <mergeCell ref="O13:O16"/>
  </mergeCells>
  <phoneticPr fontId="20" type="noConversion"/>
  <pageMargins left="0.7" right="0.7" top="0.75" bottom="0.75" header="0.3" footer="0.3"/>
  <pageSetup paperSize="8" scale="56"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T54"/>
  <sheetViews>
    <sheetView zoomScale="90" zoomScaleNormal="90" workbookViewId="0">
      <selection activeCell="G24" sqref="G24"/>
    </sheetView>
  </sheetViews>
  <sheetFormatPr defaultColWidth="11.453125" defaultRowHeight="14.5" x14ac:dyDescent="0.35"/>
  <cols>
    <col min="1" max="1" width="2.453125" style="34" customWidth="1"/>
    <col min="2" max="2" width="16.453125" style="34" customWidth="1"/>
    <col min="3" max="3" width="48.81640625" customWidth="1"/>
    <col min="4" max="4" width="24.1796875" customWidth="1"/>
    <col min="5" max="5" width="21.81640625" customWidth="1"/>
    <col min="6" max="6" width="21.6328125" customWidth="1"/>
    <col min="7" max="7" width="21.36328125" customWidth="1"/>
    <col min="8" max="11" width="17.453125" style="34" customWidth="1"/>
    <col min="12" max="20" width="11.453125" style="34"/>
  </cols>
  <sheetData>
    <row r="1" spans="1:12" s="19" customFormat="1" ht="15.5" x14ac:dyDescent="0.35">
      <c r="B1" s="22"/>
      <c r="C1" s="23"/>
      <c r="D1" s="18"/>
      <c r="E1" s="24"/>
      <c r="F1" s="18"/>
      <c r="G1" s="18"/>
      <c r="H1" s="18"/>
    </row>
    <row r="2" spans="1:12" s="15" customFormat="1" ht="15.5" x14ac:dyDescent="0.35">
      <c r="A2" s="14"/>
      <c r="C2" s="16"/>
      <c r="D2" s="17"/>
      <c r="E2" s="18"/>
      <c r="F2" s="18"/>
      <c r="G2" s="18"/>
      <c r="H2" s="18"/>
      <c r="I2" s="19"/>
      <c r="J2" s="19"/>
      <c r="K2" s="10"/>
    </row>
    <row r="3" spans="1:12" s="15" customFormat="1" ht="15.5" x14ac:dyDescent="0.35">
      <c r="A3" s="14"/>
      <c r="B3" s="34"/>
      <c r="C3" s="281" t="str">
        <f>'Candidate Identification'!B3</f>
        <v>EXTERNAL COMPETITION FOR ADJUNCT PROFESSOR IN THE DISCIPLINARY AREA OF GERONTOLOGY</v>
      </c>
      <c r="D3" s="281"/>
      <c r="E3" s="281"/>
      <c r="F3" s="281"/>
      <c r="G3" s="281"/>
      <c r="H3" s="281"/>
      <c r="I3" s="281"/>
      <c r="J3" s="281"/>
      <c r="K3" s="281"/>
      <c r="L3" s="281"/>
    </row>
    <row r="4" spans="1:12" s="15" customFormat="1" ht="15.5" x14ac:dyDescent="0.35">
      <c r="A4" s="14"/>
      <c r="C4" s="281"/>
      <c r="D4" s="281"/>
      <c r="E4" s="281"/>
      <c r="F4" s="281"/>
      <c r="G4" s="281"/>
      <c r="H4" s="281"/>
      <c r="I4" s="281"/>
      <c r="J4" s="281"/>
      <c r="K4" s="281"/>
      <c r="L4" s="281"/>
    </row>
    <row r="5" spans="1:12" s="15" customFormat="1" ht="15.5" x14ac:dyDescent="0.35">
      <c r="A5" s="14"/>
      <c r="C5" s="339"/>
      <c r="D5" s="339"/>
      <c r="E5" s="339"/>
      <c r="F5" s="339"/>
      <c r="G5" s="339"/>
      <c r="H5" s="339"/>
      <c r="I5" s="339"/>
      <c r="J5" s="339"/>
      <c r="K5" s="339"/>
      <c r="L5" s="339"/>
    </row>
    <row r="6" spans="1:12" s="15" customFormat="1" ht="15.5" x14ac:dyDescent="0.35">
      <c r="A6" s="14"/>
      <c r="C6" s="20"/>
      <c r="D6" s="20"/>
      <c r="E6" s="20"/>
      <c r="F6" s="20"/>
      <c r="G6" s="20"/>
      <c r="H6" s="21"/>
      <c r="I6" s="20"/>
      <c r="J6" s="20"/>
      <c r="K6" s="13"/>
      <c r="L6" s="20"/>
    </row>
    <row r="7" spans="1:12" s="15" customFormat="1" ht="16" thickBot="1" x14ac:dyDescent="0.4">
      <c r="A7" s="14"/>
      <c r="C7" s="336" t="s">
        <v>142</v>
      </c>
      <c r="D7" s="457"/>
      <c r="E7" s="362">
        <f>'Candidate Identification'!C7</f>
        <v>0</v>
      </c>
      <c r="F7" s="362"/>
      <c r="G7" s="362"/>
      <c r="H7" s="362"/>
      <c r="I7" s="362"/>
      <c r="J7" s="362"/>
      <c r="K7" s="10"/>
    </row>
    <row r="8" spans="1:12" s="19" customFormat="1" ht="15.5" x14ac:dyDescent="0.35">
      <c r="B8" s="22"/>
      <c r="C8" s="23"/>
      <c r="D8" s="18"/>
      <c r="E8" s="24"/>
      <c r="F8" s="18"/>
      <c r="G8" s="18"/>
      <c r="H8" s="18"/>
    </row>
    <row r="9" spans="1:12" s="34" customFormat="1" ht="18.5" x14ac:dyDescent="0.35">
      <c r="C9" s="478" t="s">
        <v>316</v>
      </c>
      <c r="D9" s="478"/>
    </row>
    <row r="10" spans="1:12" s="34" customFormat="1" ht="11.5" customHeight="1" thickBot="1" x14ac:dyDescent="0.4">
      <c r="C10" s="58"/>
      <c r="D10" s="58"/>
    </row>
    <row r="11" spans="1:12" s="34" customFormat="1" ht="15" thickBot="1" x14ac:dyDescent="0.4">
      <c r="D11" s="475" t="s">
        <v>321</v>
      </c>
      <c r="E11" s="476"/>
      <c r="F11" s="476"/>
      <c r="G11" s="477"/>
      <c r="H11" s="482" t="s">
        <v>325</v>
      </c>
      <c r="I11" s="483"/>
      <c r="J11" s="483"/>
      <c r="K11" s="484"/>
    </row>
    <row r="12" spans="1:12" ht="16" thickBot="1" x14ac:dyDescent="0.4">
      <c r="C12" s="28"/>
      <c r="D12" s="268" t="s">
        <v>152</v>
      </c>
      <c r="E12" s="268" t="s">
        <v>322</v>
      </c>
      <c r="F12" s="268" t="s">
        <v>323</v>
      </c>
      <c r="G12" s="268" t="s">
        <v>324</v>
      </c>
      <c r="H12" s="111" t="s">
        <v>152</v>
      </c>
      <c r="I12" s="111" t="s">
        <v>322</v>
      </c>
      <c r="J12" s="111" t="s">
        <v>323</v>
      </c>
      <c r="K12" s="111" t="s">
        <v>324</v>
      </c>
    </row>
    <row r="13" spans="1:12" ht="16" thickBot="1" x14ac:dyDescent="0.4">
      <c r="C13" s="107" t="s">
        <v>317</v>
      </c>
      <c r="D13" s="29">
        <f>'Training, Degrees and Titles Co'!J27</f>
        <v>0</v>
      </c>
      <c r="E13" s="30">
        <f>'Training, Degrees and Titles Co'!K27</f>
        <v>0</v>
      </c>
      <c r="F13" s="31">
        <f>'Training, Degrees and Titles Co'!F10</f>
        <v>0.25</v>
      </c>
      <c r="G13" s="32">
        <f>E13*F13</f>
        <v>0</v>
      </c>
      <c r="H13" s="66">
        <f>'Training, Degrees and Titles Co'!N27</f>
        <v>0</v>
      </c>
      <c r="I13" s="67">
        <f>'Training, Degrees and Titles Co'!O27</f>
        <v>0</v>
      </c>
      <c r="J13" s="68">
        <f>'Training, Degrees and Titles Co'!F10</f>
        <v>0.25</v>
      </c>
      <c r="K13" s="69">
        <f>I13*J13</f>
        <v>0</v>
      </c>
    </row>
    <row r="14" spans="1:12" ht="16" thickBot="1" x14ac:dyDescent="0.4">
      <c r="C14" s="108" t="s">
        <v>318</v>
      </c>
      <c r="D14" s="29">
        <f>'Technical-Scientific Component'!J64</f>
        <v>0</v>
      </c>
      <c r="E14" s="30">
        <f>'Technical-Scientific Component'!K64</f>
        <v>0</v>
      </c>
      <c r="F14" s="31">
        <f>'Technical-Scientific Component'!F9</f>
        <v>0.4</v>
      </c>
      <c r="G14" s="32">
        <f t="shared" ref="G14:G16" si="0">E14*F14</f>
        <v>0</v>
      </c>
      <c r="H14" s="66">
        <f>'Technical-Scientific Component'!N64</f>
        <v>0</v>
      </c>
      <c r="I14" s="67">
        <f>'Technical-Scientific Component'!O64</f>
        <v>0</v>
      </c>
      <c r="J14" s="68">
        <f>'Technical-Scientific Component'!F9</f>
        <v>0.4</v>
      </c>
      <c r="K14" s="69">
        <f>I14*J14</f>
        <v>0</v>
      </c>
    </row>
    <row r="15" spans="1:12" ht="16" thickBot="1" x14ac:dyDescent="0.4">
      <c r="C15" s="109" t="s">
        <v>319</v>
      </c>
      <c r="D15" s="29">
        <f>'Pedagogical Component'!J48</f>
        <v>0</v>
      </c>
      <c r="E15" s="30">
        <f>'Pedagogical Component'!K48</f>
        <v>0</v>
      </c>
      <c r="F15" s="33">
        <f>'Pedagogical Component'!F9</f>
        <v>0.2</v>
      </c>
      <c r="G15" s="32">
        <f t="shared" si="0"/>
        <v>0</v>
      </c>
      <c r="H15" s="66">
        <f>'Pedagogical Component'!N48</f>
        <v>0</v>
      </c>
      <c r="I15" s="67">
        <f>'Pedagogical Component'!O48</f>
        <v>0</v>
      </c>
      <c r="J15" s="70">
        <f>'Pedagogical Component'!F9</f>
        <v>0.2</v>
      </c>
      <c r="K15" s="69">
        <f t="shared" ref="K15:K16" si="1">I15*J15</f>
        <v>0</v>
      </c>
    </row>
    <row r="16" spans="1:12" ht="16" thickBot="1" x14ac:dyDescent="0.4">
      <c r="C16" s="110" t="s">
        <v>320</v>
      </c>
      <c r="D16" s="29">
        <f>'Profess. and Organiz. Component'!J25</f>
        <v>0</v>
      </c>
      <c r="E16" s="30">
        <f>'Profess. and Organiz. Component'!K25</f>
        <v>0</v>
      </c>
      <c r="F16" s="31">
        <f>'Profess. and Organiz. Component'!F8</f>
        <v>0.15</v>
      </c>
      <c r="G16" s="32">
        <f t="shared" si="0"/>
        <v>0</v>
      </c>
      <c r="H16" s="66">
        <f>'Profess. and Organiz. Component'!N25</f>
        <v>0</v>
      </c>
      <c r="I16" s="67">
        <f>'Profess. and Organiz. Component'!O25</f>
        <v>0</v>
      </c>
      <c r="J16" s="68">
        <f>'Profess. and Organiz. Component'!F8</f>
        <v>0.15</v>
      </c>
      <c r="K16" s="69">
        <f t="shared" si="1"/>
        <v>0</v>
      </c>
    </row>
    <row r="17" spans="2:11" s="34" customFormat="1" ht="15" thickBot="1" x14ac:dyDescent="0.4">
      <c r="F17" s="113"/>
      <c r="G17" s="113"/>
    </row>
    <row r="18" spans="2:11" s="34" customFormat="1" ht="14.5" customHeight="1" thickBot="1" x14ac:dyDescent="0.4">
      <c r="C18" s="479" t="s">
        <v>326</v>
      </c>
      <c r="D18" s="480"/>
      <c r="E18" s="480"/>
      <c r="F18" s="481"/>
      <c r="G18" s="55">
        <f>G13+G14+G15+G16</f>
        <v>0</v>
      </c>
      <c r="H18" s="112"/>
      <c r="I18" s="112"/>
      <c r="J18" s="112"/>
      <c r="K18" s="61">
        <f>K13+K14+K15+K16</f>
        <v>0</v>
      </c>
    </row>
    <row r="19" spans="2:11" s="34" customFormat="1" x14ac:dyDescent="0.35"/>
    <row r="20" spans="2:11" s="34" customFormat="1" x14ac:dyDescent="0.35">
      <c r="D20" s="474" t="s">
        <v>327</v>
      </c>
      <c r="E20" s="474"/>
    </row>
    <row r="21" spans="2:11" s="34" customFormat="1" ht="28.5" customHeight="1" x14ac:dyDescent="0.35">
      <c r="D21" s="283" t="s">
        <v>328</v>
      </c>
      <c r="E21" s="283"/>
      <c r="F21" s="283"/>
      <c r="G21" s="283"/>
      <c r="H21" s="283"/>
      <c r="I21" s="283"/>
      <c r="J21" s="283"/>
    </row>
    <row r="22" spans="2:11" x14ac:dyDescent="0.35">
      <c r="C22" s="34"/>
      <c r="D22" s="34"/>
      <c r="E22" s="34"/>
      <c r="F22" s="34"/>
      <c r="G22" s="34"/>
    </row>
    <row r="23" spans="2:11" x14ac:dyDescent="0.35">
      <c r="B23" s="64" t="s">
        <v>91</v>
      </c>
      <c r="C23" s="472" t="s">
        <v>318</v>
      </c>
      <c r="D23" s="56" t="s">
        <v>329</v>
      </c>
      <c r="E23" s="57">
        <f>K14</f>
        <v>0</v>
      </c>
      <c r="F23" s="34"/>
      <c r="G23" s="34"/>
    </row>
    <row r="24" spans="2:11" x14ac:dyDescent="0.35">
      <c r="B24" s="64" t="s">
        <v>92</v>
      </c>
      <c r="C24" s="473"/>
      <c r="D24" s="56" t="s">
        <v>330</v>
      </c>
      <c r="E24" s="57">
        <f>H14</f>
        <v>0</v>
      </c>
      <c r="F24" s="34"/>
      <c r="G24" s="34"/>
    </row>
    <row r="25" spans="2:11" x14ac:dyDescent="0.35">
      <c r="B25" s="64" t="s">
        <v>93</v>
      </c>
      <c r="C25" s="472" t="s">
        <v>319</v>
      </c>
      <c r="D25" s="56" t="s">
        <v>329</v>
      </c>
      <c r="E25" s="57">
        <f>K15</f>
        <v>0</v>
      </c>
      <c r="F25" s="34"/>
      <c r="G25" s="34"/>
    </row>
    <row r="26" spans="2:11" x14ac:dyDescent="0.35">
      <c r="B26" s="64" t="s">
        <v>94</v>
      </c>
      <c r="C26" s="473"/>
      <c r="D26" s="56" t="s">
        <v>330</v>
      </c>
      <c r="E26" s="57">
        <f>H15</f>
        <v>0</v>
      </c>
      <c r="F26" s="34"/>
      <c r="G26" s="34"/>
    </row>
    <row r="27" spans="2:11" ht="14.5" customHeight="1" x14ac:dyDescent="0.35">
      <c r="B27" s="64" t="s">
        <v>95</v>
      </c>
      <c r="C27" s="472" t="s">
        <v>320</v>
      </c>
      <c r="D27" s="56" t="s">
        <v>329</v>
      </c>
      <c r="E27" s="57">
        <f>K16</f>
        <v>0</v>
      </c>
      <c r="F27" s="34"/>
      <c r="G27" s="34"/>
    </row>
    <row r="28" spans="2:11" x14ac:dyDescent="0.35">
      <c r="B28" s="64" t="s">
        <v>96</v>
      </c>
      <c r="C28" s="473"/>
      <c r="D28" s="56" t="s">
        <v>330</v>
      </c>
      <c r="E28" s="57">
        <f>H16</f>
        <v>0</v>
      </c>
      <c r="F28" s="34"/>
      <c r="G28" s="34"/>
    </row>
    <row r="29" spans="2:11" x14ac:dyDescent="0.35">
      <c r="C29" s="34"/>
      <c r="D29" s="34"/>
      <c r="E29" s="34"/>
    </row>
    <row r="30" spans="2:11" s="34" customFormat="1" x14ac:dyDescent="0.35"/>
    <row r="31" spans="2:11" s="34" customFormat="1" x14ac:dyDescent="0.35"/>
    <row r="32" spans="2:11" s="34" customFormat="1" x14ac:dyDescent="0.35"/>
    <row r="33" s="34" customFormat="1" x14ac:dyDescent="0.35"/>
    <row r="34" s="34" customFormat="1" x14ac:dyDescent="0.35"/>
    <row r="35" s="34" customFormat="1" x14ac:dyDescent="0.35"/>
    <row r="36" s="34" customFormat="1" x14ac:dyDescent="0.35"/>
    <row r="37" s="34" customFormat="1" x14ac:dyDescent="0.35"/>
    <row r="38" s="34" customFormat="1" x14ac:dyDescent="0.35"/>
    <row r="39" s="34" customFormat="1" x14ac:dyDescent="0.35"/>
    <row r="40" s="34" customFormat="1" x14ac:dyDescent="0.35"/>
    <row r="41" s="34" customFormat="1" x14ac:dyDescent="0.35"/>
    <row r="42" s="34" customFormat="1" x14ac:dyDescent="0.35"/>
    <row r="43" s="34" customFormat="1" x14ac:dyDescent="0.35"/>
    <row r="44" s="34" customFormat="1" x14ac:dyDescent="0.35"/>
    <row r="45" s="34" customFormat="1" x14ac:dyDescent="0.35"/>
    <row r="46" s="34" customFormat="1" x14ac:dyDescent="0.35"/>
    <row r="47" s="34" customFormat="1" x14ac:dyDescent="0.35"/>
    <row r="48" s="34" customFormat="1" x14ac:dyDescent="0.35"/>
    <row r="49" s="34" customFormat="1" x14ac:dyDescent="0.35"/>
    <row r="50" s="34" customFormat="1" x14ac:dyDescent="0.35"/>
    <row r="51" s="34" customFormat="1" x14ac:dyDescent="0.35"/>
    <row r="52" s="34" customFormat="1" x14ac:dyDescent="0.35"/>
    <row r="53" s="34" customFormat="1" x14ac:dyDescent="0.35"/>
    <row r="54" s="34" customFormat="1" x14ac:dyDescent="0.35"/>
  </sheetData>
  <sheetProtection password="FB5F" sheet="1" objects="1" scenarios="1"/>
  <mergeCells count="14">
    <mergeCell ref="C3:L3"/>
    <mergeCell ref="C5:L5"/>
    <mergeCell ref="C7:D7"/>
    <mergeCell ref="E7:J7"/>
    <mergeCell ref="H11:K11"/>
    <mergeCell ref="C4:L4"/>
    <mergeCell ref="C27:C28"/>
    <mergeCell ref="D20:E20"/>
    <mergeCell ref="D11:G11"/>
    <mergeCell ref="D21:J21"/>
    <mergeCell ref="C9:D9"/>
    <mergeCell ref="C18:F18"/>
    <mergeCell ref="C23:C24"/>
    <mergeCell ref="C25:C26"/>
  </mergeCells>
  <pageMargins left="0.7" right="0.7" top="0.75" bottom="0.75" header="0.3" footer="0.3"/>
  <pageSetup paperSize="9" scale="5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7</vt:i4>
      </vt:variant>
      <vt:variant>
        <vt:lpstr>Intervalos com nome</vt:lpstr>
      </vt:variant>
      <vt:variant>
        <vt:i4>7</vt:i4>
      </vt:variant>
    </vt:vector>
  </HeadingPairs>
  <TitlesOfParts>
    <vt:vector size="14" baseType="lpstr">
      <vt:lpstr>Candidate Identification</vt:lpstr>
      <vt:lpstr>Completion Rules</vt:lpstr>
      <vt:lpstr>Training, Degrees and Titles Co</vt:lpstr>
      <vt:lpstr>Technical-Scientific Component</vt:lpstr>
      <vt:lpstr>Pedagogical Component</vt:lpstr>
      <vt:lpstr>Profess. and Organiz. Component</vt:lpstr>
      <vt:lpstr>Total Score</vt:lpstr>
      <vt:lpstr>'Candidate Identification'!Área_de_Impressão</vt:lpstr>
      <vt:lpstr>'Completion Rules'!Área_de_Impressão</vt:lpstr>
      <vt:lpstr>'Pedagogical Component'!Área_de_Impressão</vt:lpstr>
      <vt:lpstr>'Profess. and Organiz. Component'!Área_de_Impressão</vt:lpstr>
      <vt:lpstr>'Technical-Scientific Component'!Área_de_Impressão</vt:lpstr>
      <vt:lpstr>'Total Score'!Área_de_Impressão</vt:lpstr>
      <vt:lpstr>'Training, Degrees and Titles Co'!Área_de_Impressão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antunes</dc:creator>
  <cp:keywords/>
  <dc:description/>
  <cp:lastModifiedBy>Maria Inês de Almeida</cp:lastModifiedBy>
  <cp:revision/>
  <cp:lastPrinted>2025-06-18T10:09:07Z</cp:lastPrinted>
  <dcterms:created xsi:type="dcterms:W3CDTF">2022-01-21T12:45:58Z</dcterms:created>
  <dcterms:modified xsi:type="dcterms:W3CDTF">2025-07-16T12:14:37Z</dcterms:modified>
  <cp:category/>
  <cp:contentStatus/>
</cp:coreProperties>
</file>