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Y:\dgrh\Concursos\Docentes\2025\ESEC\PRPD-13-2025 - MOBILIDADE BEP - Prof Adjunto - Turismo\3.Aviso\"/>
    </mc:Choice>
  </mc:AlternateContent>
  <bookViews>
    <workbookView xWindow="0" yWindow="0" windowWidth="18750" windowHeight="560" tabRatio="842" activeTab="1"/>
  </bookViews>
  <sheets>
    <sheet name="NOTA para o Júri" sheetId="8" r:id="rId1"/>
    <sheet name="Identificação do Candidato" sheetId="1" r:id="rId2"/>
    <sheet name="Regras de Preenchimento" sheetId="7" r:id="rId3"/>
    <sheet name="Componente Formação, Graus e Ti" sheetId="6" r:id="rId4"/>
    <sheet name="Componente Técnico-Científica" sheetId="2" r:id="rId5"/>
    <sheet name="Componente Pedagógica" sheetId="3" r:id="rId6"/>
    <sheet name="Componente Profissional e Organ" sheetId="4" r:id="rId7"/>
    <sheet name="Pontuação Total" sheetId="5" r:id="rId8"/>
  </sheets>
  <definedNames>
    <definedName name="_xlnm.Print_Area" localSheetId="3">'Componente Formação, Graus e Ti'!$A$1:$Q$30</definedName>
    <definedName name="_xlnm.Print_Area" localSheetId="5">'Componente Pedagógica'!$A$1:$Q$62</definedName>
    <definedName name="_xlnm.Print_Area" localSheetId="6">'Componente Profissional e Organ'!$A$1:$Q$28</definedName>
    <definedName name="_xlnm.Print_Area" localSheetId="4">'Componente Técnico-Científica'!$A$1:$L$100</definedName>
    <definedName name="_xlnm.Print_Area" localSheetId="1">'Identificação do Candidato'!$A$1:$J$15</definedName>
    <definedName name="_xlnm.Print_Area" localSheetId="0">'NOTA para o Júri'!$A$1:$K$16</definedName>
    <definedName name="_xlnm.Print_Area" localSheetId="7">'Pontuação Total'!$A$1:$L$42</definedName>
    <definedName name="_xlnm.Print_Area" localSheetId="2">'Regras de Preenchimento'!$A$1:$P$20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43" i="3" l="1"/>
  <c r="J44" i="3"/>
  <c r="N23" i="4"/>
  <c r="N42" i="3" l="1"/>
  <c r="N43" i="3"/>
  <c r="N44" i="3"/>
  <c r="N45" i="3"/>
  <c r="N46" i="3"/>
  <c r="N47" i="3"/>
  <c r="N48" i="3"/>
  <c r="N49" i="3"/>
  <c r="N50" i="3"/>
  <c r="N51" i="3"/>
  <c r="N52" i="3"/>
  <c r="N53" i="3"/>
  <c r="N54" i="3"/>
  <c r="N55" i="3"/>
  <c r="N56" i="3"/>
  <c r="N57" i="3"/>
  <c r="N41" i="3"/>
  <c r="N31" i="3"/>
  <c r="N32" i="3"/>
  <c r="N33" i="3"/>
  <c r="N34" i="3"/>
  <c r="N35" i="3"/>
  <c r="N36" i="3"/>
  <c r="N37" i="3"/>
  <c r="N38" i="3"/>
  <c r="N39" i="3"/>
  <c r="N30" i="3"/>
  <c r="N22" i="3"/>
  <c r="N23" i="3"/>
  <c r="N24" i="3"/>
  <c r="N25" i="3"/>
  <c r="N26" i="3"/>
  <c r="N27" i="3"/>
  <c r="N28" i="3"/>
  <c r="N21" i="3"/>
  <c r="N15" i="3"/>
  <c r="N16" i="3"/>
  <c r="N17" i="3"/>
  <c r="N18" i="3"/>
  <c r="N19" i="3"/>
  <c r="N14" i="3"/>
  <c r="N24" i="6"/>
  <c r="N25" i="6"/>
  <c r="N26" i="6"/>
  <c r="N23" i="6"/>
  <c r="N20" i="6"/>
  <c r="N19" i="6"/>
  <c r="N17" i="6"/>
  <c r="N15" i="6"/>
  <c r="N53" i="2"/>
  <c r="N54" i="2"/>
  <c r="N55" i="2"/>
  <c r="N56" i="2"/>
  <c r="N57" i="2"/>
  <c r="N58" i="2"/>
  <c r="N59" i="2"/>
  <c r="N60" i="2"/>
  <c r="N61" i="2"/>
  <c r="N62" i="2"/>
  <c r="N63" i="2"/>
  <c r="N64" i="2"/>
  <c r="N65" i="2"/>
  <c r="N52" i="2"/>
  <c r="N68" i="2"/>
  <c r="N69" i="2"/>
  <c r="N70" i="2"/>
  <c r="N71" i="2"/>
  <c r="N72" i="2"/>
  <c r="N73" i="2"/>
  <c r="N74" i="2"/>
  <c r="N75" i="2"/>
  <c r="N76" i="2"/>
  <c r="N77" i="2"/>
  <c r="N78" i="2"/>
  <c r="N79" i="2"/>
  <c r="N80" i="2"/>
  <c r="N81" i="2"/>
  <c r="N82" i="2"/>
  <c r="N83" i="2"/>
  <c r="N84" i="2"/>
  <c r="N85" i="2"/>
  <c r="N86" i="2"/>
  <c r="N87" i="2"/>
  <c r="N88" i="2"/>
  <c r="N89" i="2"/>
  <c r="N90" i="2"/>
  <c r="N91" i="2"/>
  <c r="N92" i="2"/>
  <c r="N93" i="2"/>
  <c r="N94" i="2"/>
  <c r="N95" i="2"/>
  <c r="N96" i="2"/>
  <c r="N97" i="2"/>
  <c r="N67" i="2"/>
  <c r="J68" i="2"/>
  <c r="J69" i="2"/>
  <c r="J70" i="2"/>
  <c r="J71" i="2"/>
  <c r="J72" i="2"/>
  <c r="J73" i="2"/>
  <c r="J74" i="2"/>
  <c r="J75" i="2"/>
  <c r="J76" i="2"/>
  <c r="J77" i="2"/>
  <c r="J78" i="2"/>
  <c r="J79" i="2"/>
  <c r="J80" i="2"/>
  <c r="J81" i="2"/>
  <c r="J82" i="2"/>
  <c r="J83" i="2"/>
  <c r="J84" i="2"/>
  <c r="J85" i="2"/>
  <c r="J86" i="2"/>
  <c r="J87" i="2"/>
  <c r="J88" i="2"/>
  <c r="J89" i="2"/>
  <c r="J90" i="2"/>
  <c r="J91" i="2"/>
  <c r="J92" i="2"/>
  <c r="J93" i="2"/>
  <c r="J94" i="2"/>
  <c r="J95" i="2"/>
  <c r="J96" i="2"/>
  <c r="J97" i="2"/>
  <c r="J67" i="2"/>
  <c r="J53" i="2"/>
  <c r="J54" i="2"/>
  <c r="J55" i="2"/>
  <c r="J56" i="2"/>
  <c r="J57" i="2"/>
  <c r="J58" i="2"/>
  <c r="J59" i="2"/>
  <c r="J60" i="2"/>
  <c r="J61" i="2"/>
  <c r="J62" i="2"/>
  <c r="J63" i="2"/>
  <c r="J64" i="2"/>
  <c r="J65" i="2"/>
  <c r="J52" i="2"/>
  <c r="J15" i="2"/>
  <c r="J16" i="2"/>
  <c r="J17" i="2"/>
  <c r="J18" i="2"/>
  <c r="J19" i="2"/>
  <c r="J20" i="2"/>
  <c r="J21" i="2"/>
  <c r="J22" i="2"/>
  <c r="J23" i="2"/>
  <c r="J24" i="2"/>
  <c r="J25" i="2"/>
  <c r="J26" i="2"/>
  <c r="J27" i="2"/>
  <c r="J28" i="2"/>
  <c r="J29" i="2"/>
  <c r="J30" i="2"/>
  <c r="J31" i="2"/>
  <c r="J32" i="2"/>
  <c r="J33" i="2"/>
  <c r="J34" i="2"/>
  <c r="J35" i="2"/>
  <c r="J36" i="2"/>
  <c r="J37" i="2"/>
  <c r="J38" i="2"/>
  <c r="J39" i="2"/>
  <c r="J40" i="2"/>
  <c r="J41" i="2"/>
  <c r="J42" i="2"/>
  <c r="J43" i="2"/>
  <c r="J44" i="2"/>
  <c r="J45" i="2"/>
  <c r="J46" i="2"/>
  <c r="J47" i="2"/>
  <c r="J48" i="2"/>
  <c r="J49" i="2"/>
  <c r="J50" i="2"/>
  <c r="J14" i="2"/>
  <c r="N15" i="2"/>
  <c r="N16" i="2"/>
  <c r="N17" i="2"/>
  <c r="N18" i="2"/>
  <c r="N19" i="2"/>
  <c r="N20" i="2"/>
  <c r="N21" i="2"/>
  <c r="N22" i="2"/>
  <c r="N23" i="2"/>
  <c r="N24" i="2"/>
  <c r="N25" i="2"/>
  <c r="N26" i="2"/>
  <c r="N27" i="2"/>
  <c r="N28" i="2"/>
  <c r="N29" i="2"/>
  <c r="N30" i="2"/>
  <c r="N31" i="2"/>
  <c r="N32" i="2"/>
  <c r="N33" i="2"/>
  <c r="N34" i="2"/>
  <c r="N35" i="2"/>
  <c r="N36" i="2"/>
  <c r="N37" i="2"/>
  <c r="N38" i="2"/>
  <c r="N39" i="2"/>
  <c r="N40" i="2"/>
  <c r="N41" i="2"/>
  <c r="N42" i="2"/>
  <c r="N43" i="2"/>
  <c r="N44" i="2"/>
  <c r="N45" i="2"/>
  <c r="N46" i="2"/>
  <c r="N47" i="2"/>
  <c r="N48" i="2"/>
  <c r="N49" i="2"/>
  <c r="N50" i="2"/>
  <c r="N14" i="2"/>
  <c r="N22" i="6" l="1"/>
  <c r="N58" i="3"/>
  <c r="N40" i="3"/>
  <c r="E7" i="5" l="1"/>
  <c r="C4" i="5"/>
  <c r="C5" i="5"/>
  <c r="C3" i="4"/>
  <c r="C4" i="4"/>
  <c r="C4" i="3"/>
  <c r="C5" i="3"/>
  <c r="C5" i="2"/>
  <c r="C4" i="2"/>
  <c r="C5" i="6"/>
  <c r="C4" i="6"/>
  <c r="N24" i="4"/>
  <c r="N26" i="4" s="1"/>
  <c r="N25" i="4"/>
  <c r="N18" i="4"/>
  <c r="N19" i="4"/>
  <c r="N20" i="4"/>
  <c r="N21" i="4"/>
  <c r="N17" i="4"/>
  <c r="N22" i="4" s="1"/>
  <c r="N14" i="4"/>
  <c r="N15" i="4"/>
  <c r="N13" i="4"/>
  <c r="N16" i="4" s="1"/>
  <c r="J16" i="5"/>
  <c r="J15" i="5"/>
  <c r="J14" i="5"/>
  <c r="J13" i="5"/>
  <c r="J17" i="4"/>
  <c r="J18" i="4"/>
  <c r="J19" i="4"/>
  <c r="N51" i="2"/>
  <c r="O14" i="2" s="1"/>
  <c r="O19" i="6"/>
  <c r="O41" i="3" l="1"/>
  <c r="O30" i="3"/>
  <c r="N29" i="3"/>
  <c r="O21" i="3" s="1"/>
  <c r="N20" i="3"/>
  <c r="O14" i="3" s="1"/>
  <c r="N98" i="2"/>
  <c r="O67" i="2" s="1"/>
  <c r="N66" i="2"/>
  <c r="O52" i="2" s="1"/>
  <c r="N18" i="6"/>
  <c r="O15" i="6" s="1"/>
  <c r="N27" i="6"/>
  <c r="O23" i="6" s="1"/>
  <c r="O23" i="4"/>
  <c r="O17" i="4"/>
  <c r="O13" i="4"/>
  <c r="O60" i="3" l="1"/>
  <c r="I15" i="5" s="1"/>
  <c r="K15" i="5" s="1"/>
  <c r="E25" i="5" s="1"/>
  <c r="N60" i="3"/>
  <c r="H15" i="5" s="1"/>
  <c r="E26" i="5" s="1"/>
  <c r="O29" i="6"/>
  <c r="I13" i="5" s="1"/>
  <c r="K13" i="5" s="1"/>
  <c r="O100" i="2"/>
  <c r="I14" i="5" s="1"/>
  <c r="K14" i="5" s="1"/>
  <c r="E23" i="5" s="1"/>
  <c r="N100" i="2"/>
  <c r="H14" i="5" s="1"/>
  <c r="E24" i="5" s="1"/>
  <c r="N29" i="6"/>
  <c r="H13" i="5" s="1"/>
  <c r="O28" i="4"/>
  <c r="I16" i="5" s="1"/>
  <c r="K16" i="5" s="1"/>
  <c r="E27" i="5" s="1"/>
  <c r="N28" i="4"/>
  <c r="H16" i="5" s="1"/>
  <c r="E28" i="5" s="1"/>
  <c r="B60" i="3"/>
  <c r="B29" i="6"/>
  <c r="J20" i="6"/>
  <c r="B100" i="2"/>
  <c r="J52" i="3"/>
  <c r="J51" i="3"/>
  <c r="J50" i="3"/>
  <c r="J21" i="4"/>
  <c r="J41" i="3"/>
  <c r="J42" i="3"/>
  <c r="F14" i="5"/>
  <c r="F13" i="5"/>
  <c r="J24" i="6"/>
  <c r="J25" i="6"/>
  <c r="J26" i="6"/>
  <c r="J23" i="6"/>
  <c r="J19" i="6"/>
  <c r="J17" i="6"/>
  <c r="J15" i="6"/>
  <c r="J18" i="6" s="1"/>
  <c r="E8" i="6"/>
  <c r="J22" i="6" l="1"/>
  <c r="K19" i="6" s="1"/>
  <c r="K15" i="6"/>
  <c r="K18" i="5"/>
  <c r="J27" i="6"/>
  <c r="K23" i="6" s="1"/>
  <c r="J39" i="3"/>
  <c r="J38" i="3"/>
  <c r="J37" i="3"/>
  <c r="J36" i="3"/>
  <c r="J35" i="3"/>
  <c r="J34" i="3"/>
  <c r="J33" i="3"/>
  <c r="J32" i="3"/>
  <c r="J31" i="3"/>
  <c r="J30" i="3"/>
  <c r="J40" i="3" l="1"/>
  <c r="K30" i="3" s="1"/>
  <c r="K29" i="6"/>
  <c r="E13" i="5" s="1"/>
  <c r="G13" i="5" s="1"/>
  <c r="J29" i="6"/>
  <c r="D13" i="5" s="1"/>
  <c r="J54" i="3"/>
  <c r="J24" i="4"/>
  <c r="J14" i="3"/>
  <c r="E7" i="2"/>
  <c r="E7" i="3"/>
  <c r="E6" i="4"/>
  <c r="F16" i="5"/>
  <c r="F15" i="5"/>
  <c r="F17" i="5" l="1"/>
  <c r="J25" i="4"/>
  <c r="J23" i="4"/>
  <c r="J26" i="4" s="1"/>
  <c r="J20" i="4"/>
  <c r="J22" i="4" s="1"/>
  <c r="J14" i="4"/>
  <c r="J15" i="4"/>
  <c r="J13" i="4"/>
  <c r="J46" i="3"/>
  <c r="J47" i="3"/>
  <c r="J48" i="3"/>
  <c r="J49" i="3"/>
  <c r="J53" i="3"/>
  <c r="J55" i="3"/>
  <c r="J56" i="3"/>
  <c r="J57" i="3"/>
  <c r="J45" i="3"/>
  <c r="J22" i="3"/>
  <c r="J23" i="3"/>
  <c r="J24" i="3"/>
  <c r="J25" i="3"/>
  <c r="J26" i="3"/>
  <c r="J27" i="3"/>
  <c r="J28" i="3"/>
  <c r="J15" i="3"/>
  <c r="J16" i="3"/>
  <c r="J17" i="3"/>
  <c r="J18" i="3"/>
  <c r="J19" i="3"/>
  <c r="J21" i="3"/>
  <c r="J58" i="3" l="1"/>
  <c r="K41" i="3" s="1"/>
  <c r="J20" i="3"/>
  <c r="J16" i="4"/>
  <c r="K13" i="4" s="1"/>
  <c r="J29" i="3"/>
  <c r="K21" i="3" s="1"/>
  <c r="J66" i="2"/>
  <c r="K52" i="2" s="1"/>
  <c r="K23" i="4"/>
  <c r="J51" i="2"/>
  <c r="K14" i="2" s="1"/>
  <c r="J98" i="2"/>
  <c r="K67" i="2" s="1"/>
  <c r="J60" i="3" l="1"/>
  <c r="D15" i="5"/>
  <c r="J100" i="2"/>
  <c r="D14" i="5" s="1"/>
  <c r="K100" i="2"/>
  <c r="E14" i="5" s="1"/>
  <c r="K14" i="3"/>
  <c r="K60" i="3" s="1"/>
  <c r="G14" i="5" l="1"/>
  <c r="E15" i="5"/>
  <c r="K17" i="4"/>
  <c r="K28" i="4" s="1"/>
  <c r="G15" i="5" l="1"/>
  <c r="J28" i="4"/>
  <c r="D16" i="5" s="1"/>
  <c r="E16" i="5"/>
  <c r="G16" i="5" l="1"/>
  <c r="G18" i="5" s="1"/>
</calcChain>
</file>

<file path=xl/sharedStrings.xml><?xml version="1.0" encoding="utf-8"?>
<sst xmlns="http://schemas.openxmlformats.org/spreadsheetml/2006/main" count="705" uniqueCount="500">
  <si>
    <t>Nome completo do/a candidato/a:</t>
  </si>
  <si>
    <r>
      <rPr>
        <b/>
        <sz val="11"/>
        <color theme="1"/>
        <rFont val="Calibri"/>
        <family val="2"/>
        <scheme val="minor"/>
      </rPr>
      <t>2-</t>
    </r>
    <r>
      <rPr>
        <sz val="11"/>
        <color theme="1"/>
        <rFont val="Calibri"/>
        <family val="2"/>
        <scheme val="minor"/>
      </rPr>
      <t xml:space="preserve">	A Grelha define um perfil de professor adjunto a partir da sua organização em </t>
    </r>
    <r>
      <rPr>
        <b/>
        <sz val="11"/>
        <color theme="1"/>
        <rFont val="Calibri"/>
        <family val="2"/>
        <scheme val="minor"/>
      </rPr>
      <t>4 níveis</t>
    </r>
    <r>
      <rPr>
        <sz val="11"/>
        <color theme="1"/>
        <rFont val="Calibri"/>
        <family val="2"/>
        <scheme val="minor"/>
      </rPr>
      <t xml:space="preserve"> – que vão de dimensões mais gerais e abstratas até elementos curriculares concretos a valorizar na avaliação dos candidatos –, com a seguinte estrutura:
A-             “</t>
    </r>
    <r>
      <rPr>
        <b/>
        <sz val="11"/>
        <color theme="1"/>
        <rFont val="Calibri"/>
        <family val="2"/>
        <scheme val="minor"/>
      </rPr>
      <t>Componentes</t>
    </r>
    <r>
      <rPr>
        <sz val="11"/>
        <color theme="1"/>
        <rFont val="Calibri"/>
        <family val="2"/>
        <scheme val="minor"/>
      </rPr>
      <t>”, subdivididas em vários
A.1-          “</t>
    </r>
    <r>
      <rPr>
        <b/>
        <sz val="11"/>
        <color theme="1"/>
        <rFont val="Calibri"/>
        <family val="2"/>
        <scheme val="minor"/>
      </rPr>
      <t>Parâmetros</t>
    </r>
    <r>
      <rPr>
        <sz val="11"/>
        <color theme="1"/>
        <rFont val="Calibri"/>
        <family val="2"/>
        <scheme val="minor"/>
      </rPr>
      <t>”, que, por sua vez, integram várias 
A.1.1-	“</t>
    </r>
    <r>
      <rPr>
        <b/>
        <sz val="11"/>
        <color theme="1"/>
        <rFont val="Calibri"/>
        <family val="2"/>
        <scheme val="minor"/>
      </rPr>
      <t>Dimensões</t>
    </r>
    <r>
      <rPr>
        <sz val="11"/>
        <color theme="1"/>
        <rFont val="Calibri"/>
        <family val="2"/>
        <scheme val="minor"/>
      </rPr>
      <t>” que se organizam em torno de vários
A.1.1.1.	“</t>
    </r>
    <r>
      <rPr>
        <b/>
        <sz val="11"/>
        <color theme="1"/>
        <rFont val="Calibri"/>
        <family val="2"/>
        <scheme val="minor"/>
      </rPr>
      <t>Itens/elementos a valorizar</t>
    </r>
    <r>
      <rPr>
        <sz val="11"/>
        <color theme="1"/>
        <rFont val="Calibri"/>
        <family val="2"/>
        <scheme val="minor"/>
      </rPr>
      <t>”</t>
    </r>
  </si>
  <si>
    <r>
      <rPr>
        <b/>
        <sz val="11"/>
        <color theme="1"/>
        <rFont val="Calibri"/>
        <family val="2"/>
        <scheme val="minor"/>
      </rPr>
      <t>2.</t>
    </r>
    <r>
      <rPr>
        <sz val="11"/>
        <color theme="1"/>
        <rFont val="Calibri"/>
        <family val="2"/>
        <scheme val="minor"/>
      </rPr>
      <t xml:space="preserve"> Os candidatos assumem a responsabilidade pela correspondência entre os elementos curriculares do seu currículo e os itens da grelha. O júri não reposiciona elementos curriculares em itens diferentes daqueles que o candidato identificou.</t>
    </r>
  </si>
  <si>
    <r>
      <rPr>
        <b/>
        <sz val="11"/>
        <color theme="1"/>
        <rFont val="Calibri"/>
        <family val="2"/>
        <scheme val="minor"/>
      </rPr>
      <t>5.</t>
    </r>
    <r>
      <rPr>
        <sz val="11"/>
        <color theme="1"/>
        <rFont val="Calibri"/>
        <family val="2"/>
        <scheme val="minor"/>
      </rPr>
      <t xml:space="preserve"> O candidato deve anexar os documentos comprovativos dos elementos curriculares indicados ou disponibilizar links para documentos que estejam disponíveis online.</t>
    </r>
  </si>
  <si>
    <t>Nome do Candidato:</t>
  </si>
  <si>
    <r>
      <t>COMPONENTE FORMAÇÃO, GRAUS E TÍTULOS ACADÉMICOS (</t>
    </r>
    <r>
      <rPr>
        <sz val="12"/>
        <rFont val="Calibri"/>
        <family val="2"/>
        <scheme val="minor"/>
      </rPr>
      <t xml:space="preserve">Ponderação na Pontuação Final - entre </t>
    </r>
    <r>
      <rPr>
        <sz val="12"/>
        <color rgb="FFFF0000"/>
        <rFont val="Calibri"/>
        <family val="2"/>
        <scheme val="minor"/>
      </rPr>
      <t>15% e 25%,</t>
    </r>
    <r>
      <rPr>
        <sz val="12"/>
        <rFont val="Calibri"/>
        <family val="2"/>
        <scheme val="minor"/>
      </rPr>
      <t xml:space="preserve"> a decidir pelo CTC por proposta do GCD  que propõe a abertura do concurso</t>
    </r>
    <r>
      <rPr>
        <b/>
        <sz val="12"/>
        <rFont val="Calibri"/>
        <family val="2"/>
        <scheme val="minor"/>
      </rPr>
      <t>) =</t>
    </r>
  </si>
  <si>
    <t>Parâmetros</t>
  </si>
  <si>
    <t>Dimensão</t>
  </si>
  <si>
    <t>Item</t>
  </si>
  <si>
    <t>Elementos a valorizar</t>
  </si>
  <si>
    <t>Unidade</t>
    <phoneticPr fontId="0" type="noConversion"/>
  </si>
  <si>
    <t>Pontos</t>
  </si>
  <si>
    <t>Auto-Pontuação do candidato</t>
    <phoneticPr fontId="0" type="noConversion"/>
  </si>
  <si>
    <t>Validação do júri</t>
  </si>
  <si>
    <t xml:space="preserve">Nº (ou fracção) de elementos a pontuar </t>
  </si>
  <si>
    <t>Pontuação Total</t>
    <phoneticPr fontId="0" type="noConversion"/>
  </si>
  <si>
    <t>Pontuação a considerar</t>
    <phoneticPr fontId="0" type="noConversion"/>
  </si>
  <si>
    <t>Identificação do(s) Anexo(s) comprovativo(s)</t>
  </si>
  <si>
    <t>Justificação para os casos em que o júri não valida a informação fornecida pelo candidato</t>
  </si>
  <si>
    <t>I</t>
    <phoneticPr fontId="0" type="noConversion"/>
  </si>
  <si>
    <t>II</t>
    <phoneticPr fontId="0" type="noConversion"/>
  </si>
  <si>
    <t>III</t>
  </si>
  <si>
    <t>IV</t>
  </si>
  <si>
    <t>V</t>
  </si>
  <si>
    <t>VI</t>
  </si>
  <si>
    <t>VII</t>
  </si>
  <si>
    <t>VIII</t>
  </si>
  <si>
    <t>IX</t>
  </si>
  <si>
    <t>X</t>
  </si>
  <si>
    <t>XI</t>
  </si>
  <si>
    <t>XII</t>
  </si>
  <si>
    <t>XIII</t>
  </si>
  <si>
    <t>XIV</t>
  </si>
  <si>
    <r>
      <t xml:space="preserve">Graus  Académicos </t>
    </r>
    <r>
      <rPr>
        <sz val="10"/>
        <rFont val="Calibri"/>
        <family val="2"/>
        <scheme val="minor"/>
      </rPr>
      <t>(excepto doutoramento que é condição de acesso)</t>
    </r>
  </si>
  <si>
    <t>Formação Inicial e Pós-Graduada</t>
  </si>
  <si>
    <t>H1</t>
  </si>
  <si>
    <t>Licenciatura na área científica do concurso (conforme Edital)</t>
  </si>
  <si>
    <t>curso</t>
  </si>
  <si>
    <t>H2</t>
  </si>
  <si>
    <t>Mestrado na área  científica do concurso (conforme Edital)</t>
  </si>
  <si>
    <t>Títulos Académicos</t>
  </si>
  <si>
    <t>Titulos Pós Doutoramento</t>
  </si>
  <si>
    <t>H3</t>
  </si>
  <si>
    <t>Agregação na área do Concurso</t>
  </si>
  <si>
    <t>titulo</t>
  </si>
  <si>
    <r>
      <t xml:space="preserve">Titulo de Especialista </t>
    </r>
    <r>
      <rPr>
        <sz val="10"/>
        <color theme="1"/>
        <rFont val="Calibri"/>
        <family val="2"/>
        <scheme val="minor"/>
      </rPr>
      <t>(só se o candidato for doutorado na área do concurso)</t>
    </r>
  </si>
  <si>
    <t>H4</t>
  </si>
  <si>
    <t>Especialista na área do concurso</t>
  </si>
  <si>
    <t>Outro Tipo de Formação na área do concurso</t>
  </si>
  <si>
    <t>Pós-Graduações</t>
  </si>
  <si>
    <t>H5</t>
  </si>
  <si>
    <t>H6</t>
  </si>
  <si>
    <t>Pós Doutoramentos na área do concurso</t>
  </si>
  <si>
    <t>Outros cursos de Formação Contínua</t>
  </si>
  <si>
    <t>H7</t>
  </si>
  <si>
    <t>cursos de formação contínua, na área do concurso ou em pedagogia, de duração ≥ 25h</t>
  </si>
  <si>
    <t>H8</t>
  </si>
  <si>
    <t>cursos de formação contínua, na área do concurso ou em pedagogia, de duração  &lt;  25 horas</t>
  </si>
  <si>
    <t>TOTAL DA COMPONENTE TÉCNICO-CIENTÍFICA</t>
  </si>
  <si>
    <r>
      <t>COMPONENTE TÉCNICO-CIENTÍFICA (</t>
    </r>
    <r>
      <rPr>
        <sz val="12"/>
        <rFont val="Calibri"/>
        <family val="2"/>
        <scheme val="minor"/>
      </rPr>
      <t xml:space="preserve">Ponderação na Pontuação Final - </t>
    </r>
    <r>
      <rPr>
        <b/>
        <sz val="12"/>
        <color rgb="FFFF0000"/>
        <rFont val="Calibri"/>
        <family val="2"/>
        <scheme val="minor"/>
      </rPr>
      <t xml:space="preserve">entre 30% e 50% </t>
    </r>
    <r>
      <rPr>
        <sz val="12"/>
        <rFont val="Calibri"/>
        <family val="2"/>
        <scheme val="minor"/>
      </rPr>
      <t>-, a decidir pelo CTC por proposta do GCD que propõe a abertura do concurso</t>
    </r>
    <r>
      <rPr>
        <b/>
        <sz val="12"/>
        <rFont val="Calibri"/>
        <family val="2"/>
        <scheme val="minor"/>
      </rPr>
      <t>) =</t>
    </r>
  </si>
  <si>
    <r>
      <t xml:space="preserve">Parâmetros </t>
    </r>
    <r>
      <rPr>
        <sz val="9"/>
        <rFont val="Calibri"/>
        <family val="2"/>
        <scheme val="minor"/>
      </rPr>
      <t>(Nota: a pontuação Máxima dos 3 parâmetros tem de ser igual a 100 pontos)</t>
    </r>
  </si>
  <si>
    <t>Produção Técnica/ Científica/ Artística/  Desportiva na área científica do concurso ou área afim</t>
  </si>
  <si>
    <t>Publicações</t>
  </si>
  <si>
    <t>C1</t>
  </si>
  <si>
    <t xml:space="preserve">Autoria, Coautoria de obra com investigação científica original, de edição com ISBN  (*exceto resultante de compilações de artigos científicos ou similares)
</t>
  </si>
  <si>
    <t>livro, CD, DVD</t>
  </si>
  <si>
    <t>C2</t>
  </si>
  <si>
    <t xml:space="preserve">Editor/Coordenador de obra com investigação científica original de edição com ISBN (*exceto resultante de compilações de artigos científicos ou similares)
</t>
  </si>
  <si>
    <t>livro ou Obra</t>
  </si>
  <si>
    <t>C3</t>
  </si>
  <si>
    <t>Capítulo ou capítulos de livro com investigação científica original e do próprio, de edição com ISBN um livro de edição com ISBN (não pontuado em C1)</t>
  </si>
  <si>
    <t>capitulo</t>
  </si>
  <si>
    <t>C4</t>
  </si>
  <si>
    <t>Capítulo ou capítulos de um livro  de divulgação ténico-científica ou artística destinado ao publico geral com ISBN (não pontuados em C1)</t>
  </si>
  <si>
    <t>C5</t>
  </si>
  <si>
    <t>Artigo  em revista escrutinada pela ISI ou SCOPUS - Q1</t>
  </si>
  <si>
    <t>artigo</t>
  </si>
  <si>
    <t>C6</t>
  </si>
  <si>
    <t>Resumo publicado em revista escrutinada pela ISI ou SCOPUS - Q1</t>
  </si>
  <si>
    <t>resumo</t>
  </si>
  <si>
    <t>C7</t>
  </si>
  <si>
    <t>Artigo em revista escrutinada pela ISI ou SCOPUS - Q2</t>
  </si>
  <si>
    <t>C8</t>
  </si>
  <si>
    <t>Resumo publicado  em revista escrutinada pela ISI ou SCOPUS - Q2</t>
  </si>
  <si>
    <t>C9</t>
  </si>
  <si>
    <t>Artigo em revista escrutinada pela ISI ou SCOPUS - Q3 e 4</t>
  </si>
  <si>
    <t>C10</t>
  </si>
  <si>
    <t>Resumo publicado em revista escrutinada pela ISI ou SCOPUS - Q3 e 4</t>
  </si>
  <si>
    <t>C11</t>
  </si>
  <si>
    <t>Artigo em revista escrutinada por outro sistema de indexação</t>
  </si>
  <si>
    <t>C12</t>
  </si>
  <si>
    <t>Resumo publicado em revista escrutinada por outro sistema de indexação</t>
  </si>
  <si>
    <t>C13</t>
  </si>
  <si>
    <t>Artigo técnico-científico ou de indole artistica em revista não escrutinada por sistemas de indexação</t>
  </si>
  <si>
    <t>C14</t>
  </si>
  <si>
    <t>Resumo técnico-científico em revista não escrutinada por sistemas de indexação</t>
  </si>
  <si>
    <t>C15</t>
  </si>
  <si>
    <t>Artigo em ata de encontro técnico-científico ou artístico com arbitragem</t>
  </si>
  <si>
    <t>C16</t>
  </si>
  <si>
    <t>Artigo em ata de encontro técnico-científico ou artístico sem arbitragem</t>
  </si>
  <si>
    <t>C17</t>
  </si>
  <si>
    <t>Artigo  em revista técnico-profissional ou artistica</t>
  </si>
  <si>
    <t>Comunicações</t>
  </si>
  <si>
    <t>C18</t>
  </si>
  <si>
    <t>Palestra/Comunicação ou performance artistica realizada por convite de  instituição em evento técnico-científico ou artístico</t>
  </si>
  <si>
    <t>palestra/comunicação/ performance</t>
  </si>
  <si>
    <t>C19</t>
  </si>
  <si>
    <t xml:space="preserve">Apresentação oral em evento Técnico-científico </t>
  </si>
  <si>
    <t>apresentação</t>
  </si>
  <si>
    <t>C20</t>
  </si>
  <si>
    <t>Poster em evento Técnico-científico</t>
  </si>
  <si>
    <t>poster</t>
  </si>
  <si>
    <t>C21</t>
  </si>
  <si>
    <t>Resumo de trabalho em evento Técnico-científico</t>
  </si>
  <si>
    <t>Produção Artística e Desportiva</t>
  </si>
  <si>
    <t>C22</t>
  </si>
  <si>
    <t>Realização de exposição individual, nas áreas da arte e/ou do design</t>
  </si>
  <si>
    <t>exposição</t>
  </si>
  <si>
    <t>C23</t>
  </si>
  <si>
    <t>Participação em exposição coletiva, nas áreas da arte e/ou do design</t>
  </si>
  <si>
    <t>C24</t>
  </si>
  <si>
    <t>Obtenção de bolsas nas áreas da arte e/ou do design, com duração igual ou superior a 1 ano</t>
  </si>
  <si>
    <t>bolsa</t>
  </si>
  <si>
    <t>C25</t>
  </si>
  <si>
    <t xml:space="preserve">Autoria de obra artística nos domínios consignados no Dec-Lei 63/85 (Código do Direito de Autor e dos Direitos Conexos),  com apresentação pública
</t>
  </si>
  <si>
    <t>obra</t>
  </si>
  <si>
    <t>C26</t>
  </si>
  <si>
    <t xml:space="preserve">Coautoria de obra artística, nos domínios consignados no Dec-Lei 63/85 (Código do Direito de Autor e dos Direitos Conexos), com apresentação pública 
</t>
  </si>
  <si>
    <t>C27</t>
  </si>
  <si>
    <t>Coordenação de Projeto Artístico</t>
  </si>
  <si>
    <t>projeto</t>
  </si>
  <si>
    <t>C28</t>
  </si>
  <si>
    <t>Produção de obra artística</t>
  </si>
  <si>
    <t>C29</t>
  </si>
  <si>
    <t xml:space="preserve">Performance Desportiva </t>
  </si>
  <si>
    <t xml:space="preserve">Açao / Performance </t>
  </si>
  <si>
    <t>C30</t>
  </si>
  <si>
    <t xml:space="preserve">Performance de Dança e Movimento </t>
  </si>
  <si>
    <t xml:space="preserve">Evento / Performance </t>
  </si>
  <si>
    <t>C31</t>
  </si>
  <si>
    <t xml:space="preserve">Programa Regular de Desporto, Atividade Física e Motricidade </t>
  </si>
  <si>
    <t>Ação / Ano</t>
  </si>
  <si>
    <t>C32</t>
  </si>
  <si>
    <t xml:space="preserve">Evento Unidisciplinar / Multidisciplinar de Desporto </t>
  </si>
  <si>
    <t>Inovação &amp; Desenvolvimento</t>
  </si>
  <si>
    <t>C33</t>
  </si>
  <si>
    <t>Patente, modelo de utilidade ou design internacional concedido</t>
  </si>
  <si>
    <t>patente</t>
  </si>
  <si>
    <t>C34</t>
  </si>
  <si>
    <t>Patente, modelo de utilidade ou design nacional concedido</t>
  </si>
  <si>
    <t>C35</t>
  </si>
  <si>
    <t>Pedido definitivo de patente</t>
  </si>
  <si>
    <t>pedido</t>
  </si>
  <si>
    <t>C36</t>
  </si>
  <si>
    <t>Criação de spinoff</t>
  </si>
  <si>
    <t>spinoff</t>
  </si>
  <si>
    <t>C37</t>
  </si>
  <si>
    <t>Registo de propriedade inteletual (não pontuado noutro item)</t>
  </si>
  <si>
    <t>registo</t>
  </si>
  <si>
    <t>Sub-Total</t>
    <phoneticPr fontId="0" type="noConversion"/>
  </si>
  <si>
    <t>Projetos e Coordenação Científica na área do ocncurso ou área afim</t>
  </si>
  <si>
    <t>Coordenação Científica</t>
  </si>
  <si>
    <t>C38</t>
  </si>
  <si>
    <t>grupo/unidade</t>
  </si>
  <si>
    <t>C39</t>
  </si>
  <si>
    <t>Coordenador de projeto validado por SCN ou SCI com instituições internacionais</t>
  </si>
  <si>
    <t>C40</t>
  </si>
  <si>
    <t>Coordenador projeto validado por SCN ou SCI com instituições nacionais</t>
  </si>
  <si>
    <t>C41</t>
  </si>
  <si>
    <t>Responsável pela elaboração de Plano/Projeto/Estudo no âmbito de protocolos, projetos institucionais</t>
  </si>
  <si>
    <t>plano/projeto/estudo</t>
  </si>
  <si>
    <t>C42</t>
  </si>
  <si>
    <t>Responsável por projeto de Transferência de conhecimento e tecnologia no âmbito de protocolos, projetos institucionais</t>
  </si>
  <si>
    <t>Avaliação de Projetos de Investigação Científica ou Artistica</t>
  </si>
  <si>
    <t>C43</t>
  </si>
  <si>
    <t>Avaliador de projeto técnico-científico ou artístico internacional</t>
  </si>
  <si>
    <t>C44</t>
  </si>
  <si>
    <t>Avaliador de projeto técnico-científico ou artistico nacional</t>
  </si>
  <si>
    <t>Participação em Projetos de Investigação Científica ou Artistica</t>
  </si>
  <si>
    <t>C45</t>
  </si>
  <si>
    <t xml:space="preserve">Membro em projeto com instituições internacionais </t>
  </si>
  <si>
    <t>C46</t>
  </si>
  <si>
    <t xml:space="preserve">Membro em projeto com instituições nacionais </t>
  </si>
  <si>
    <t>C47</t>
  </si>
  <si>
    <t>Participação em submissão de projeto validado por SCN ou SCI com instituições internacionais</t>
  </si>
  <si>
    <t>C48</t>
  </si>
  <si>
    <t>Participação em submissão de projeto validado por SCN ou SCI com instituições nacionais</t>
  </si>
  <si>
    <t>C49</t>
  </si>
  <si>
    <t>Outros projetos ou ações reconhecidos como relevantes pelo Júri</t>
  </si>
  <si>
    <t>ação</t>
  </si>
  <si>
    <t>Integração em Centros/Unidades de Investigação</t>
  </si>
  <si>
    <t>C50</t>
  </si>
  <si>
    <t>Membro integrado de Centro de Investigação reconhecido/avaliado  pela FCT</t>
  </si>
  <si>
    <t>centro</t>
  </si>
  <si>
    <t>C51</t>
  </si>
  <si>
    <t>Membro colaborador de de Centro de Investigação reconhecido/avaliado  pela FCT</t>
  </si>
  <si>
    <t>Reconhecimento</t>
  </si>
  <si>
    <t>Prémios por trabalhos ou ações na área do concurso</t>
  </si>
  <si>
    <t>C52</t>
  </si>
  <si>
    <t>Prémio ou distinção atribuídas por um júri por trabalho na área científica do concurso, apresentado em evento técnico-científico, artístico ou desportivo</t>
  </si>
  <si>
    <t>premio</t>
  </si>
  <si>
    <t>C53</t>
  </si>
  <si>
    <t>Prémio ou distinção em co-autoria atribuídas por um júri por trabalho na área científica do concurso, apresentado em evento técnico-científico, artístico ou desportivo</t>
  </si>
  <si>
    <t>prémio</t>
  </si>
  <si>
    <t>C54</t>
  </si>
  <si>
    <t>Prémio individual atribuído em concurso com júri de seleção nacional</t>
  </si>
  <si>
    <t>C55</t>
  </si>
  <si>
    <t>Prémio em co-autoria, atribuido em concurso com júri de seleção nacional</t>
  </si>
  <si>
    <t>C56</t>
  </si>
  <si>
    <t>Prémio individual atribuido em concurso com júri de seleção internacional</t>
  </si>
  <si>
    <t>C57</t>
  </si>
  <si>
    <t>Prémio em co-autoria, atribuido em concurso com júri de seleção internacional</t>
  </si>
  <si>
    <t>Citações de trabalhos na área do concurso</t>
  </si>
  <si>
    <t>C58</t>
  </si>
  <si>
    <t>Indice h (Google Académico)</t>
  </si>
  <si>
    <t>h-index</t>
  </si>
  <si>
    <t>C59</t>
  </si>
  <si>
    <t>Citação de artigo comprovada na SCOPUS (exceto auto-citações)</t>
  </si>
  <si>
    <t>citação</t>
  </si>
  <si>
    <t>C60</t>
  </si>
  <si>
    <t>Citação de artigo (exceto auto-citações) no Google Académico (excluindo as pontuadas em C30)</t>
  </si>
  <si>
    <t>Orientação de teses na área do concurso</t>
  </si>
  <si>
    <t>C61</t>
  </si>
  <si>
    <t>Orientação de teses de Doutoramento (após a conclusão do doutoramento)</t>
  </si>
  <si>
    <t>tese</t>
  </si>
  <si>
    <t>C62</t>
  </si>
  <si>
    <t>Co-Orientação de teses de Doutoramento (após a conclusão do doutoramento)</t>
  </si>
  <si>
    <t xml:space="preserve">Participação em Júris de provas para atribuição de grau ou titulo ou em júris para atribuição de prémios </t>
  </si>
  <si>
    <t>C63</t>
  </si>
  <si>
    <t>Arguente principal de prova Pública de Doutoramento</t>
  </si>
  <si>
    <t>C64</t>
  </si>
  <si>
    <t>Arguente no júri de avaliação de projeto de tese de doutoramento (excluem-se orientadores e inerências)</t>
  </si>
  <si>
    <t>júri</t>
  </si>
  <si>
    <t>C65</t>
  </si>
  <si>
    <t>Membro de júri de provas de doutoramento (excluem-se orientadores e inerências)</t>
  </si>
  <si>
    <t>C66</t>
  </si>
  <si>
    <t>Membro de júri de atribuição do título de especialista</t>
  </si>
  <si>
    <t>C67</t>
  </si>
  <si>
    <t>Participação em júris de provas públicas de mestrado (excluem-se os Orientadores)</t>
  </si>
  <si>
    <t>C68</t>
  </si>
  <si>
    <t>Membro de júris de prémios de natureza técnico-científica,  ou profissional (nacional, internacional)</t>
  </si>
  <si>
    <t>juri</t>
  </si>
  <si>
    <t>Partricipação em comissões científicas de revistas</t>
  </si>
  <si>
    <t>C69</t>
  </si>
  <si>
    <t>Membro da Advisory Board/ Scientific Board de revista científica indexada</t>
  </si>
  <si>
    <t>revista</t>
  </si>
  <si>
    <t>C70</t>
  </si>
  <si>
    <t>Membro da Advisory Board/ Scientific Board de revista científica não indexada</t>
  </si>
  <si>
    <t>Participação em tarefas de revisão de artigos ou textos científicos/técnicos/artisticos publicados</t>
  </si>
  <si>
    <t>C71</t>
  </si>
  <si>
    <t>Revisão de artigos em revistas indexadas ISI, SCOPUS</t>
  </si>
  <si>
    <t>C72</t>
  </si>
  <si>
    <t>Revisão de artigos em revistas com referee (indexadas a outros sistemas de indexação)</t>
  </si>
  <si>
    <t>C73</t>
  </si>
  <si>
    <t>Revisão de artigos em revistas não indexadas</t>
  </si>
  <si>
    <t>C74</t>
  </si>
  <si>
    <t xml:space="preserve">Revisão de livros </t>
  </si>
  <si>
    <t>livro</t>
  </si>
  <si>
    <t>C75</t>
  </si>
  <si>
    <t xml:space="preserve">Revisão de capítulos em livros </t>
  </si>
  <si>
    <t>C76</t>
  </si>
  <si>
    <t xml:space="preserve">Revisão de trabalhos em evento técnico-científico </t>
  </si>
  <si>
    <t>trabalho</t>
  </si>
  <si>
    <t>C77</t>
  </si>
  <si>
    <t>Tradutor de obra técnico-científica ou Artística - Livro editado</t>
  </si>
  <si>
    <t>C78</t>
  </si>
  <si>
    <t>Tradutor de obra técnico-científica ou Artística - Capítulo de livro editado</t>
  </si>
  <si>
    <t>capítulo</t>
  </si>
  <si>
    <t>C79</t>
  </si>
  <si>
    <t>Tradutor de obra técnico-científica ou Artística - Artigo publicado</t>
  </si>
  <si>
    <t>Colaboração em eventos Científicos, Artisticos ou Desportivos na área científica em que está inserido</t>
  </si>
  <si>
    <t>C80</t>
  </si>
  <si>
    <t>Participação em comissão científica ou similar de eventos Técnico-científicos, Artisticos ou Desportivos</t>
  </si>
  <si>
    <t>evento</t>
  </si>
  <si>
    <t>C81</t>
  </si>
  <si>
    <t>Moderação de sessão de eventos científico, Artisticos ou Desportivos</t>
  </si>
  <si>
    <t>sessão</t>
  </si>
  <si>
    <t>C82</t>
  </si>
  <si>
    <t>Outros elementos de natureza técnico-científica, artistica ou Desportiva não pontuados noutros itens que o júri considere relevantes</t>
  </si>
  <si>
    <r>
      <t>COMPONENTE PEDAGÓGICA (</t>
    </r>
    <r>
      <rPr>
        <sz val="10"/>
        <rFont val="Calibri"/>
        <family val="2"/>
      </rPr>
      <t xml:space="preserve">Ponderação na Pontuação Final - entre </t>
    </r>
    <r>
      <rPr>
        <b/>
        <sz val="10"/>
        <color rgb="FFFF0000"/>
        <rFont val="Calibri"/>
        <family val="2"/>
      </rPr>
      <t>15% e 35%</t>
    </r>
    <r>
      <rPr>
        <sz val="10"/>
        <rFont val="Calibri"/>
        <family val="2"/>
      </rPr>
      <t xml:space="preserve"> -, a decidir pelo CTC por proposta do GCD que propõe a abertura do concurso</t>
    </r>
    <r>
      <rPr>
        <b/>
        <sz val="10"/>
        <rFont val="Calibri"/>
        <family val="2"/>
      </rPr>
      <t>) =</t>
    </r>
  </si>
  <si>
    <t>Atividade Letiva no ensino superior</t>
  </si>
  <si>
    <t>Experiência docente no Ensino Superior na área do concurso</t>
  </si>
  <si>
    <t>P1</t>
  </si>
  <si>
    <r>
      <t xml:space="preserve">Número de ECTS de unidades curriculares/unidades de formação diferentes, lecionadas </t>
    </r>
    <r>
      <rPr>
        <b/>
        <u/>
        <sz val="10"/>
        <color theme="1"/>
        <rFont val="Calibri"/>
        <family val="2"/>
        <scheme val="minor"/>
      </rPr>
      <t>nos últimos dez anos</t>
    </r>
    <r>
      <rPr>
        <sz val="10"/>
        <color theme="1"/>
        <rFont val="Calibri"/>
        <family val="2"/>
        <scheme val="minor"/>
      </rPr>
      <t xml:space="preserve"> letivos em cursos superiores</t>
    </r>
  </si>
  <si>
    <t>Na área científica/disciplinar do concurso</t>
  </si>
  <si>
    <t>ECTS/ano</t>
  </si>
  <si>
    <t>P2</t>
  </si>
  <si>
    <t>Noutras áreas científicas/disciplinares</t>
  </si>
  <si>
    <t>Autoria de Programas de Unidades Curriculares, na área do concurso, de cursos do Ensino Superior</t>
  </si>
  <si>
    <t>P3</t>
  </si>
  <si>
    <r>
      <t xml:space="preserve">Autoria e coautoria de Programas de unidade curricular /unidade de formação diferentes, na área do concurso, elaborados </t>
    </r>
    <r>
      <rPr>
        <b/>
        <u/>
        <sz val="10"/>
        <color theme="1"/>
        <rFont val="Calibri"/>
        <family val="2"/>
        <scheme val="minor"/>
      </rPr>
      <t>nos últimos dez anos letivos</t>
    </r>
    <r>
      <rPr>
        <sz val="10"/>
        <color theme="1"/>
        <rFont val="Calibri"/>
        <family val="2"/>
        <scheme val="minor"/>
      </rPr>
      <t xml:space="preserve"> em cursos superiores</t>
    </r>
  </si>
  <si>
    <t>UC</t>
  </si>
  <si>
    <t>P4</t>
  </si>
  <si>
    <t xml:space="preserve">UC </t>
  </si>
  <si>
    <r>
      <t xml:space="preserve">Pontuação máxima a considerar (entre </t>
    </r>
    <r>
      <rPr>
        <b/>
        <sz val="10"/>
        <color rgb="FFFF0000"/>
        <rFont val="Calibri"/>
        <family val="2"/>
        <scheme val="minor"/>
      </rPr>
      <t>30 e 40</t>
    </r>
    <r>
      <rPr>
        <sz val="10"/>
        <color theme="1"/>
        <rFont val="Calibri"/>
        <family val="2"/>
        <scheme val="minor"/>
      </rPr>
      <t>, a decidir pelo CTC por proposta do GCD que propõe a abertura do concurso)</t>
    </r>
  </si>
  <si>
    <r>
      <t>Lecionação em cursos</t>
    </r>
    <r>
      <rPr>
        <b/>
        <sz val="10"/>
        <rFont val="Calibri (corpo)"/>
      </rPr>
      <t>/ações/oficinas</t>
    </r>
    <r>
      <rPr>
        <b/>
        <sz val="10"/>
        <rFont val="Calibri"/>
        <family val="2"/>
        <scheme val="minor"/>
      </rPr>
      <t xml:space="preserve"> </t>
    </r>
    <r>
      <rPr>
        <b/>
        <sz val="10"/>
        <rFont val="Calibri (corpo)"/>
      </rPr>
      <t xml:space="preserve">de formação </t>
    </r>
    <r>
      <rPr>
        <b/>
        <sz val="10"/>
        <rFont val="Calibri"/>
        <family val="2"/>
        <scheme val="minor"/>
      </rPr>
      <t>não conferentes de grau, na área do concurso, promovidos por instituições do ensino superior</t>
    </r>
  </si>
  <si>
    <t>P5</t>
  </si>
  <si>
    <r>
      <t>Lecionação de cursos</t>
    </r>
    <r>
      <rPr>
        <sz val="10"/>
        <rFont val="Calibri (corpo)"/>
      </rPr>
      <t xml:space="preserve">/ações/oficinas de formação </t>
    </r>
    <r>
      <rPr>
        <sz val="10"/>
        <rFont val="Calibri"/>
        <family val="2"/>
        <scheme val="minor"/>
      </rPr>
      <t>e unidades curriculares não conferentes de grau, promovidos por instituições de ensino superior</t>
    </r>
  </si>
  <si>
    <t>≥ 25</t>
  </si>
  <si>
    <t>P6</t>
  </si>
  <si>
    <t>&lt; 25</t>
  </si>
  <si>
    <t>Orientação e Arguição de estágios/trabalhos de investigação/projetos</t>
  </si>
  <si>
    <t>Orientações (não pontuado em P1 e P2)</t>
  </si>
  <si>
    <t>P7</t>
  </si>
  <si>
    <t>Orientação de estágio de curso de CTESP</t>
  </si>
  <si>
    <t xml:space="preserve">Aluno </t>
  </si>
  <si>
    <t>P8</t>
  </si>
  <si>
    <t>Orientação de estágio/trabalho de investigação/projeto de  Licenciatura</t>
  </si>
  <si>
    <t>Aluno</t>
  </si>
  <si>
    <t>P9</t>
  </si>
  <si>
    <t>Coorientação de estágio/trabalho de investigação/projeto de  Licenciatura</t>
  </si>
  <si>
    <t>P10</t>
  </si>
  <si>
    <t>Orientação de estágio profissionalizante, dissertação ou trabalho de projeto de Mestrado</t>
  </si>
  <si>
    <t>P11</t>
  </si>
  <si>
    <t>Coorientação de estágio profissionalizante, dissertação ou trabalho de projeto de Mestrado</t>
  </si>
  <si>
    <t>Arguições (não pontuado em P1 e P2)</t>
  </si>
  <si>
    <t>P12</t>
  </si>
  <si>
    <t>Arguente no júri de avaliação de estágio de CTESP (excluem-se os Orientadores)</t>
  </si>
  <si>
    <t>Júri</t>
  </si>
  <si>
    <r>
      <t xml:space="preserve">Pontuação máxima a considerar (entre </t>
    </r>
    <r>
      <rPr>
        <b/>
        <sz val="10"/>
        <color rgb="FFFF0000"/>
        <rFont val="Calibri"/>
        <family val="2"/>
        <scheme val="minor"/>
      </rPr>
      <t>15 e 25</t>
    </r>
    <r>
      <rPr>
        <sz val="10"/>
        <color theme="1"/>
        <rFont val="Calibri"/>
        <family val="2"/>
        <scheme val="minor"/>
      </rPr>
      <t>, a decidir pelo CTC por proposta do GCD que propõe a abertura do concurso)</t>
    </r>
  </si>
  <si>
    <t>P13</t>
  </si>
  <si>
    <t>Arguente no júri de avaliação de estágio/trabalho de investigação/projeto de Licenciatura (excluem-se os Orientadores)</t>
  </si>
  <si>
    <t>P14</t>
  </si>
  <si>
    <t>Arguente no júri de avaliação de estágio profissionalizante, dissertação ou trabalho de projeto de Mestrado (excluem-se os Orientadores)</t>
  </si>
  <si>
    <t>Experiência como docente do ensino básico, secundário, profissional, artístico e/ou como formador na área do concurso</t>
  </si>
  <si>
    <t>Experiência Letiva fora do ensino superior</t>
  </si>
  <si>
    <t>P15</t>
  </si>
  <si>
    <t>Meses</t>
  </si>
  <si>
    <t>P16</t>
  </si>
  <si>
    <t>P17</t>
  </si>
  <si>
    <t>Lecionação de cursos/ações/oficinas de Formação para técnicos superiores - duração  &lt; a 25 horas</t>
  </si>
  <si>
    <t>Curso</t>
  </si>
  <si>
    <t>P18</t>
  </si>
  <si>
    <t>Lecionação de cursos/ações/oficinas de Formação para técnicos superiores - duração ≥ 25h</t>
  </si>
  <si>
    <t>P19</t>
  </si>
  <si>
    <t>Lecionação de cursos/ações/oficinas de Formação para não licenciados - duração &lt; a 25 horas</t>
  </si>
  <si>
    <t>P20</t>
  </si>
  <si>
    <t>Lecionação de cursos/ações/oficinas de Formação para não licenciados - duração ≥ 25h</t>
  </si>
  <si>
    <r>
      <t xml:space="preserve">Pontuação máxima a considerar (entre </t>
    </r>
    <r>
      <rPr>
        <b/>
        <sz val="10"/>
        <color rgb="FFFF0000"/>
        <rFont val="Calibri"/>
        <family val="2"/>
        <scheme val="minor"/>
      </rPr>
      <t>25 e 35</t>
    </r>
    <r>
      <rPr>
        <sz val="10"/>
        <color theme="1"/>
        <rFont val="Calibri"/>
        <family val="2"/>
        <scheme val="minor"/>
      </rPr>
      <t>, a decidir pelo CTC por proposta do GCD que propõe a abertura do concurso)</t>
    </r>
  </si>
  <si>
    <t>Funções de Gestão/Coordenação</t>
  </si>
  <si>
    <t>P21</t>
  </si>
  <si>
    <t>Direção de turma</t>
  </si>
  <si>
    <t>Turma/ano</t>
  </si>
  <si>
    <t>P22</t>
  </si>
  <si>
    <t xml:space="preserve">Coordenação de Departamento </t>
  </si>
  <si>
    <t>Ano letivo</t>
  </si>
  <si>
    <t>P23</t>
  </si>
  <si>
    <t>Direção Pedagógica</t>
  </si>
  <si>
    <t>P24</t>
  </si>
  <si>
    <t>Membro de equipa multidisciplinar</t>
  </si>
  <si>
    <t>Outras atividades de natureza pedagógica</t>
  </si>
  <si>
    <t>Participação e Coordenação de projetos pedagógicos</t>
  </si>
  <si>
    <t>P25</t>
  </si>
  <si>
    <t>Membro de equipa responsável pela elaboração de proposta de novo curso/formação de CTESP, licenciatura, pós-graduação e mestrado, aprovada e colocada em funcionamento</t>
  </si>
  <si>
    <t>curso/formação</t>
  </si>
  <si>
    <t>P26</t>
  </si>
  <si>
    <t>Membro de equipa responsável pela elaboração de proposta de novo curso não conferente de grau, aprovada e colocada em funcionamento</t>
  </si>
  <si>
    <t>P27</t>
  </si>
  <si>
    <t>Coordenação de projeto pedagógico desenvolvido em escola (não incluído nas UC que leciona).</t>
  </si>
  <si>
    <t>P28</t>
  </si>
  <si>
    <t>Participação em projeto pedagógico desenvolvido em escola (não incluído nas UC que leciona).</t>
  </si>
  <si>
    <t>Colaboração em programas de Mobilidade internacional</t>
  </si>
  <si>
    <t>P29</t>
  </si>
  <si>
    <r>
      <t>Tutoria de alunos em mobilidade internacional (</t>
    </r>
    <r>
      <rPr>
        <i/>
        <sz val="10"/>
        <color theme="1"/>
        <rFont val="Calibri"/>
        <family val="2"/>
        <scheme val="minor"/>
      </rPr>
      <t>incoming</t>
    </r>
    <r>
      <rPr>
        <sz val="10"/>
        <color theme="1"/>
        <rFont val="Calibri"/>
        <family val="2"/>
        <scheme val="minor"/>
      </rPr>
      <t>)</t>
    </r>
  </si>
  <si>
    <t>P30</t>
  </si>
  <si>
    <t>Participação em programa de mobilidade internacional (ERASMUS, etc.)</t>
  </si>
  <si>
    <t>Ação</t>
  </si>
  <si>
    <t>Júris de prémios</t>
  </si>
  <si>
    <t>P31</t>
  </si>
  <si>
    <t>Membro de júris de prémios de natureza pedagógica</t>
  </si>
  <si>
    <t>De âmbito local (escola, autarquia, evento pedagógico,…)</t>
  </si>
  <si>
    <t>P32</t>
  </si>
  <si>
    <t>De âmbito nacional (concursos abertos a participantes de todo o território nacional)</t>
  </si>
  <si>
    <t>P33</t>
  </si>
  <si>
    <t>Internacional (concursos abertos a participantes de qualquer parte do mundo)</t>
  </si>
  <si>
    <t>Participação em júris de provas e/ou concursos para avaliação e/ou seriação de estudantes</t>
  </si>
  <si>
    <t>P34</t>
  </si>
  <si>
    <t>P35</t>
  </si>
  <si>
    <t>P36</t>
  </si>
  <si>
    <t>P37</t>
  </si>
  <si>
    <t xml:space="preserve">Organização de eventos </t>
  </si>
  <si>
    <t>P38</t>
  </si>
  <si>
    <r>
      <t>Membro de comissã</t>
    </r>
    <r>
      <rPr>
        <sz val="10"/>
        <rFont val="Calibri"/>
        <family val="2"/>
        <scheme val="minor"/>
      </rPr>
      <t>o organizadora de ações pedagógicas/</t>
    </r>
    <r>
      <rPr>
        <i/>
        <sz val="10"/>
        <rFont val="Calibri"/>
        <family val="2"/>
        <scheme val="minor"/>
      </rPr>
      <t>workshops</t>
    </r>
    <r>
      <rPr>
        <sz val="10"/>
        <rFont val="Calibri"/>
        <family val="2"/>
        <scheme val="minor"/>
      </rPr>
      <t xml:space="preserve">/Seminários/eventos, de duração  </t>
    </r>
    <r>
      <rPr>
        <sz val="10"/>
        <rFont val="Calibri (Body)"/>
      </rPr>
      <t>inferior a 1/2 dia (até 4 horas)</t>
    </r>
  </si>
  <si>
    <t>P39</t>
  </si>
  <si>
    <r>
      <t>Membro de comissão organizadora de ações pedagógicas/</t>
    </r>
    <r>
      <rPr>
        <i/>
        <sz val="10"/>
        <rFont val="Calibri"/>
        <family val="2"/>
        <scheme val="minor"/>
      </rPr>
      <t>workshops</t>
    </r>
    <r>
      <rPr>
        <sz val="10"/>
        <rFont val="Calibri"/>
        <family val="2"/>
        <scheme val="minor"/>
      </rPr>
      <t xml:space="preserve">/Seminários/eventos, </t>
    </r>
    <r>
      <rPr>
        <sz val="10"/>
        <rFont val="Calibri (Body)"/>
      </rPr>
      <t>de duração de igual ou superior a 1 dia  (entre 4 e 8h)</t>
    </r>
  </si>
  <si>
    <t>P40</t>
  </si>
  <si>
    <r>
      <t>Membro de comissão organizadora de ações pedagógicas/</t>
    </r>
    <r>
      <rPr>
        <i/>
        <sz val="10"/>
        <rFont val="Calibri"/>
        <family val="2"/>
        <scheme val="minor"/>
      </rPr>
      <t>workshops</t>
    </r>
    <r>
      <rPr>
        <sz val="10"/>
        <rFont val="Calibri"/>
        <family val="2"/>
        <scheme val="minor"/>
      </rPr>
      <t xml:space="preserve">/Seminários/eventos, de duração </t>
    </r>
    <r>
      <rPr>
        <u/>
        <sz val="10"/>
        <rFont val="Calibri (Body)"/>
      </rPr>
      <t>superior a 7 horas / 1 dia</t>
    </r>
    <r>
      <rPr>
        <sz val="10"/>
        <rFont val="Calibri"/>
        <family val="2"/>
        <scheme val="minor"/>
      </rPr>
      <t xml:space="preserve"> </t>
    </r>
    <r>
      <rPr>
        <sz val="10"/>
        <rFont val="Calibri (Body)"/>
      </rPr>
      <t>OU</t>
    </r>
    <r>
      <rPr>
        <sz val="10"/>
        <rFont val="Calibri"/>
        <family val="2"/>
        <scheme val="minor"/>
      </rPr>
      <t xml:space="preserve"> </t>
    </r>
    <r>
      <rPr>
        <sz val="10"/>
        <rFont val="Calibri (Body)"/>
      </rPr>
      <t>superior a 1 dia</t>
    </r>
  </si>
  <si>
    <r>
      <t xml:space="preserve">Pontuação máxima a considerar (entre </t>
    </r>
    <r>
      <rPr>
        <b/>
        <sz val="10"/>
        <color rgb="FFFF0000"/>
        <rFont val="Calibri"/>
        <family val="2"/>
        <scheme val="minor"/>
      </rPr>
      <t>10 e 20</t>
    </r>
    <r>
      <rPr>
        <sz val="10"/>
        <color theme="1"/>
        <rFont val="Calibri"/>
        <family val="2"/>
        <scheme val="minor"/>
      </rPr>
      <t>, a decidir pelo CTC por proposta do GCD que propõe a abertura do concurso)</t>
    </r>
  </si>
  <si>
    <t>Outras</t>
  </si>
  <si>
    <t>P41</t>
  </si>
  <si>
    <r>
      <t xml:space="preserve">Produção de materiais pedagógicos na área do concurso publicados (com ISBN) ou </t>
    </r>
    <r>
      <rPr>
        <i/>
        <sz val="10"/>
        <color theme="1"/>
        <rFont val="Calibri"/>
        <family val="2"/>
        <scheme val="minor"/>
      </rPr>
      <t>sites</t>
    </r>
    <r>
      <rPr>
        <sz val="10"/>
        <color theme="1"/>
        <rFont val="Calibri"/>
        <family val="2"/>
        <scheme val="minor"/>
      </rPr>
      <t xml:space="preserve"> de acesso público.</t>
    </r>
  </si>
  <si>
    <t>Publicação / Site</t>
  </si>
  <si>
    <t>Outras atividades deste âmbito, na área do concurso, que o júri considere relevantes</t>
  </si>
  <si>
    <t>TOTAL DA COMPONENTE PEDAGÓGICA</t>
  </si>
  <si>
    <r>
      <t>COMPONENTE PROFISSIONAL E ORGANIZACIONAL (</t>
    </r>
    <r>
      <rPr>
        <sz val="12"/>
        <rFont val="Calibri"/>
        <family val="2"/>
      </rPr>
      <t xml:space="preserve"> Ponderação na Pontuação Final - entre </t>
    </r>
    <r>
      <rPr>
        <b/>
        <sz val="12"/>
        <color rgb="FFFF0000"/>
        <rFont val="Calibri"/>
        <family val="2"/>
      </rPr>
      <t>15% e 25%</t>
    </r>
    <r>
      <rPr>
        <sz val="12"/>
        <rFont val="Calibri"/>
        <family val="2"/>
      </rPr>
      <t xml:space="preserve"> -, a decidir pelo CTC por proposta do GCD que propõe a abertura do concurso</t>
    </r>
    <r>
      <rPr>
        <b/>
        <sz val="12"/>
        <rFont val="Calibri"/>
        <family val="2"/>
      </rPr>
      <t>) =</t>
    </r>
  </si>
  <si>
    <t>Experiência Profissional (fora do ensino superior) no âmbito da área do Concurso</t>
  </si>
  <si>
    <r>
      <t>Experiência profissional como</t>
    </r>
    <r>
      <rPr>
        <b/>
        <sz val="10"/>
        <rFont val="Calibri (Body)"/>
      </rPr>
      <t xml:space="preserve"> </t>
    </r>
    <r>
      <rPr>
        <b/>
        <sz val="10"/>
        <rFont val="Calibri"/>
        <family val="2"/>
        <scheme val="minor"/>
      </rPr>
      <t>Licenciado/Técnico Superior na área do concurso (exetua-se docência)</t>
    </r>
  </si>
  <si>
    <t>O1</t>
  </si>
  <si>
    <r>
      <t>Funções de direção técnica/</t>
    </r>
    <r>
      <rPr>
        <sz val="10"/>
        <rFont val="Calibri (Body)"/>
      </rPr>
      <t>artística</t>
    </r>
    <r>
      <rPr>
        <sz val="10"/>
        <rFont val="Calibri"/>
        <family val="2"/>
        <scheme val="minor"/>
      </rPr>
      <t xml:space="preserve"> nos ultimos 10 anos</t>
    </r>
  </si>
  <si>
    <t>O2</t>
  </si>
  <si>
    <t>Funções de coordenação de equipas nos ultimos 10 anos (não pontuadas em O1)</t>
  </si>
  <si>
    <t>O3</t>
  </si>
  <si>
    <r>
      <t>Funções técnicas /</t>
    </r>
    <r>
      <rPr>
        <sz val="10"/>
        <rFont val="Calibri (Body)"/>
      </rPr>
      <t xml:space="preserve">artísticas, nos ultimos 10 anos </t>
    </r>
    <r>
      <rPr>
        <sz val="10"/>
        <rFont val="Calibri"/>
        <family val="2"/>
        <scheme val="minor"/>
      </rPr>
      <t>(não pontuadas em O1 e O2)</t>
    </r>
  </si>
  <si>
    <t>O4</t>
  </si>
  <si>
    <t>Membro de Júri para  atribuição de  títulos profissionais</t>
  </si>
  <si>
    <t>O5</t>
  </si>
  <si>
    <t>Membro de Júri para  atribuição de prémios de natureza profissional</t>
  </si>
  <si>
    <t>O6</t>
  </si>
  <si>
    <t>Prémio de natureza profissional</t>
  </si>
  <si>
    <t>Projetos e eventos</t>
  </si>
  <si>
    <t>O7</t>
  </si>
  <si>
    <t>Membro de equipa de elaboração de Plano/Projeto/Estudo/Relatório de ambito profissional, na área do concurso, apresentado publicamente ou a entidade empregadora, financiadora, ou outra equivalente.</t>
  </si>
  <si>
    <t>Projecto</t>
  </si>
  <si>
    <t>O8</t>
  </si>
  <si>
    <t>Evento</t>
  </si>
  <si>
    <t>Outros</t>
  </si>
  <si>
    <t>O9</t>
  </si>
  <si>
    <t>Dirigente das comissões executivas de organizações profissionais  de natureza técnica, científica ou artística ou desportiva</t>
  </si>
  <si>
    <t>organização</t>
  </si>
  <si>
    <t>O10</t>
  </si>
  <si>
    <t>Membro de organizações profissionais  de natureza técnica-científica ou artística ou desportiva</t>
  </si>
  <si>
    <t>Organização</t>
  </si>
  <si>
    <t>O11</t>
  </si>
  <si>
    <t>Outros elementos do currículo profissional que o júri considere relevantes</t>
  </si>
  <si>
    <t>elemento</t>
  </si>
  <si>
    <t>TOTAL DA COMPONENTE PROFISSIONAL E ORGANIZACIONAL</t>
  </si>
  <si>
    <t>PONTUAÇÃO DO CURRICULO</t>
  </si>
  <si>
    <t>AUTO-AVALIAÇÃO DO CANDIDATO</t>
  </si>
  <si>
    <t xml:space="preserve">Pontuação a Considerar </t>
    <phoneticPr fontId="0" type="noConversion"/>
  </si>
  <si>
    <t>Factor de ponderação</t>
    <phoneticPr fontId="0" type="noConversion"/>
  </si>
  <si>
    <t>Pontuação Ponderada</t>
    <phoneticPr fontId="0" type="noConversion"/>
  </si>
  <si>
    <t>Componente Formação, Graus e Titulos Académicos</t>
  </si>
  <si>
    <t>Componente Técnico-Científica</t>
    <phoneticPr fontId="0" type="noConversion"/>
  </si>
  <si>
    <t>Componente Pedagógica</t>
    <phoneticPr fontId="0" type="noConversion"/>
  </si>
  <si>
    <t>Componente Profissional e Organizacional</t>
  </si>
  <si>
    <r>
      <t>Pontuação Final (</t>
    </r>
    <r>
      <rPr>
        <sz val="12"/>
        <rFont val="Calibri"/>
        <family val="2"/>
      </rPr>
      <t>0-100</t>
    </r>
    <r>
      <rPr>
        <b/>
        <sz val="12"/>
        <rFont val="Calibri"/>
        <family val="2"/>
      </rPr>
      <t>)</t>
    </r>
  </si>
  <si>
    <t>CRITÉRIOS DE DESEMPATE</t>
  </si>
  <si>
    <t>Em caso de empate entre candidatos ao desempate será feito tendo por critério a melhor pontuação nas seguintes situações (usar sucessivaemnte até se obter o desempate):</t>
  </si>
  <si>
    <t>1.º</t>
  </si>
  <si>
    <t>Pontuação ponderada</t>
  </si>
  <si>
    <t>Componente Técnico-científica</t>
  </si>
  <si>
    <t>2.º</t>
  </si>
  <si>
    <t>pontuação total</t>
  </si>
  <si>
    <t>3.º</t>
  </si>
  <si>
    <t>4.º</t>
  </si>
  <si>
    <t>5.º</t>
  </si>
  <si>
    <t>6.º</t>
  </si>
  <si>
    <r>
      <t xml:space="preserve">Pontuação máxima a considerar (entre </t>
    </r>
    <r>
      <rPr>
        <b/>
        <sz val="9"/>
        <color rgb="FFFF0000"/>
        <rFont val="Calibri"/>
        <family val="2"/>
        <scheme val="minor"/>
      </rPr>
      <t>30 e 40</t>
    </r>
    <r>
      <rPr>
        <sz val="9"/>
        <rFont val="Calibri"/>
        <family val="2"/>
        <scheme val="minor"/>
      </rPr>
      <t>, a decidir pelo CTC por proposta do GCD que propõe a abertura do concurso)</t>
    </r>
  </si>
  <si>
    <r>
      <t xml:space="preserve">Pontuação máxima a considerar (entre </t>
    </r>
    <r>
      <rPr>
        <b/>
        <sz val="9"/>
        <color rgb="FFFF0000"/>
        <rFont val="Calibri"/>
        <family val="2"/>
        <scheme val="minor"/>
      </rPr>
      <t>50 e 60</t>
    </r>
    <r>
      <rPr>
        <sz val="9"/>
        <rFont val="Calibri"/>
        <family val="2"/>
        <scheme val="minor"/>
      </rPr>
      <t>, a decidir pelo CTC por proposta do GCD que propõe a abertura do concurso)</t>
    </r>
  </si>
  <si>
    <r>
      <t xml:space="preserve">Pontuação máxima a considerar (entre </t>
    </r>
    <r>
      <rPr>
        <b/>
        <sz val="9"/>
        <color rgb="FFFF0000"/>
        <rFont val="Calibri"/>
        <family val="2"/>
        <scheme val="minor"/>
      </rPr>
      <t>5 e 15</t>
    </r>
    <r>
      <rPr>
        <sz val="9"/>
        <color theme="1"/>
        <rFont val="Calibri"/>
        <family val="2"/>
        <scheme val="minor"/>
      </rPr>
      <t>, a decidir pelo CTC por proposta do GCD que propõe a abertura do concurso)</t>
    </r>
  </si>
  <si>
    <t>PONTUAÇÃO APÓS VALIDAÇÃO DO JÚRI</t>
  </si>
  <si>
    <t xml:space="preserve">Notas Relativas à Organização da Grelha </t>
  </si>
  <si>
    <t>IDENTIFICAÇÃO DO/A CANDIDATO/A</t>
  </si>
  <si>
    <t>MEMBROS DO JÚRI</t>
  </si>
  <si>
    <t>Presidente</t>
  </si>
  <si>
    <t>Vogais Efetivos</t>
  </si>
  <si>
    <t>Vogais Supplentes</t>
  </si>
  <si>
    <t>Nome</t>
  </si>
  <si>
    <t>Assinatura</t>
  </si>
  <si>
    <r>
      <t xml:space="preserve">Pontuação máxima a considerar (entre </t>
    </r>
    <r>
      <rPr>
        <sz val="8"/>
        <color rgb="FFFF0000"/>
        <rFont val="Calibri"/>
        <family val="2"/>
        <scheme val="minor"/>
      </rPr>
      <t>55 e 65</t>
    </r>
    <r>
      <rPr>
        <sz val="8"/>
        <rFont val="Calibri"/>
        <family val="2"/>
        <scheme val="minor"/>
      </rPr>
      <t>, a decidir pelo CTC por proposta do GCD que propõe a abertura do concurso)</t>
    </r>
  </si>
  <si>
    <r>
      <t>Pontuação máxima a considerar (entre</t>
    </r>
    <r>
      <rPr>
        <sz val="8"/>
        <color rgb="FFFF0000"/>
        <rFont val="Calibri"/>
        <family val="2"/>
        <scheme val="minor"/>
      </rPr>
      <t xml:space="preserve"> 15 e 25</t>
    </r>
    <r>
      <rPr>
        <sz val="8"/>
        <rFont val="Calibri"/>
        <family val="2"/>
        <scheme val="minor"/>
      </rPr>
      <t>, a decidir pelo CTC por proposta do GCD que propõe a abertura do concurso)</t>
    </r>
  </si>
  <si>
    <r>
      <t xml:space="preserve">Pontuação máxima a considerar (entre </t>
    </r>
    <r>
      <rPr>
        <sz val="8"/>
        <color rgb="FFFF0000"/>
        <rFont val="Calibri"/>
        <family val="2"/>
        <scheme val="minor"/>
      </rPr>
      <t>15 e 25,</t>
    </r>
    <r>
      <rPr>
        <sz val="8"/>
        <rFont val="Calibri"/>
        <family val="2"/>
        <scheme val="minor"/>
      </rPr>
      <t xml:space="preserve"> a decidir pelo CTC por proposta do GCD que propõe a abertura do concurso)</t>
    </r>
  </si>
  <si>
    <r>
      <t xml:space="preserve">Pontuação máxima a considerar (entre </t>
    </r>
    <r>
      <rPr>
        <sz val="10"/>
        <color rgb="FFFF0000"/>
        <rFont val="Calibri"/>
        <family val="2"/>
        <scheme val="minor"/>
      </rPr>
      <t>35 e 45</t>
    </r>
    <r>
      <rPr>
        <sz val="10"/>
        <rFont val="Calibri"/>
        <family val="2"/>
        <scheme val="minor"/>
      </rPr>
      <t>, a decidir pelo CTC por proposta do GCD que propõe a abertura do concurso)</t>
    </r>
  </si>
  <si>
    <r>
      <t xml:space="preserve">Pontuação máxima a considerar (entre </t>
    </r>
    <r>
      <rPr>
        <sz val="10"/>
        <color rgb="FFFF0000"/>
        <rFont val="Calibri"/>
        <family val="2"/>
        <scheme val="minor"/>
      </rPr>
      <t>10 e 20</t>
    </r>
    <r>
      <rPr>
        <sz val="10"/>
        <rFont val="Calibri"/>
        <family val="2"/>
        <scheme val="minor"/>
      </rPr>
      <t>,</t>
    </r>
    <r>
      <rPr>
        <sz val="10"/>
        <color rgb="FFFF0000"/>
        <rFont val="Calibri"/>
        <family val="2"/>
        <scheme val="minor"/>
      </rPr>
      <t xml:space="preserve"> </t>
    </r>
    <r>
      <rPr>
        <sz val="10"/>
        <rFont val="Calibri"/>
        <family val="2"/>
        <scheme val="minor"/>
      </rPr>
      <t>a decidir pelo CTC por proposta do GCD que propõe a abertura do concurso)</t>
    </r>
  </si>
  <si>
    <r>
      <t xml:space="preserve">Pontuação máxima a considerar (entre </t>
    </r>
    <r>
      <rPr>
        <sz val="10"/>
        <color rgb="FFFF0000"/>
        <rFont val="Calibri"/>
        <family val="2"/>
        <scheme val="minor"/>
      </rPr>
      <t>40 e 50</t>
    </r>
    <r>
      <rPr>
        <sz val="10"/>
        <rFont val="Calibri"/>
        <family val="2"/>
        <scheme val="minor"/>
      </rPr>
      <t>, a decidir pelo CTC por proposta do GCD que propõe a abertura do concurso)</t>
    </r>
  </si>
  <si>
    <t>Componente pedagógica</t>
  </si>
  <si>
    <t xml:space="preserve">Componente profissional e organizacional </t>
  </si>
  <si>
    <t>RECRUTAMENTO POR MOBILIDADE DE DOCENTE NA CATEGORIA DE PROFESSOR ADJUNTO</t>
  </si>
  <si>
    <t>Área do processo de Recrutamento em Mobilidade:</t>
  </si>
  <si>
    <t>Turismo</t>
  </si>
  <si>
    <t>Regras de instrução da candidatura</t>
  </si>
  <si>
    <r>
      <rPr>
        <b/>
        <sz val="11"/>
        <color theme="1"/>
        <rFont val="Calibri"/>
        <family val="2"/>
        <scheme val="minor"/>
      </rPr>
      <t>1.</t>
    </r>
    <r>
      <rPr>
        <sz val="11"/>
        <color theme="1"/>
        <rFont val="Calibri"/>
        <family val="2"/>
        <scheme val="minor"/>
      </rPr>
      <t xml:space="preserve"> Os candidatos formalizam a candidatura através do autopreenchimento da Grelha de Avaliação Curricular. Para o fazerem devem: 
(i) preencher a</t>
    </r>
    <r>
      <rPr>
        <b/>
        <sz val="11"/>
        <color theme="1"/>
        <rFont val="Calibri"/>
        <family val="2"/>
        <scheme val="minor"/>
      </rPr>
      <t xml:space="preserve"> coluna VII</t>
    </r>
    <r>
      <rPr>
        <sz val="11"/>
        <color theme="1"/>
        <rFont val="Calibri"/>
        <family val="2"/>
        <scheme val="minor"/>
      </rPr>
      <t xml:space="preserve"> da Grelha, indicando o número de elementos do seu CV que se enquadram em cada um dos itens; 
(ii) identificar, na </t>
    </r>
    <r>
      <rPr>
        <b/>
        <sz val="11"/>
        <color theme="1"/>
        <rFont val="Calibri"/>
        <family val="2"/>
        <scheme val="minor"/>
      </rPr>
      <t>coluna X</t>
    </r>
    <r>
      <rPr>
        <sz val="11"/>
        <color theme="1"/>
        <rFont val="Calibri"/>
        <family val="2"/>
        <scheme val="minor"/>
      </rPr>
      <t xml:space="preserve"> da grelha, os anexos (ou links para documentos online) que documentam cada um dos elementos indicados. </t>
    </r>
  </si>
  <si>
    <r>
      <rPr>
        <b/>
        <sz val="11"/>
        <color theme="1"/>
        <rFont val="Calibri"/>
        <family val="2"/>
        <scheme val="minor"/>
      </rPr>
      <t>6.</t>
    </r>
    <r>
      <rPr>
        <sz val="11"/>
        <color theme="1"/>
        <rFont val="Calibri"/>
        <family val="2"/>
        <scheme val="minor"/>
      </rPr>
      <t xml:space="preserve"> A grelha regista a "</t>
    </r>
    <r>
      <rPr>
        <b/>
        <sz val="11"/>
        <color theme="1"/>
        <rFont val="Calibri"/>
        <family val="2"/>
        <scheme val="minor"/>
      </rPr>
      <t>pontuação total</t>
    </r>
    <r>
      <rPr>
        <sz val="11"/>
        <color theme="1"/>
        <rFont val="Calibri"/>
        <family val="2"/>
        <scheme val="minor"/>
      </rPr>
      <t>" obtida pelos candidatos (coluna VIII), assim como a "</t>
    </r>
    <r>
      <rPr>
        <b/>
        <sz val="11"/>
        <color theme="1"/>
        <rFont val="Calibri"/>
        <family val="2"/>
        <scheme val="minor"/>
      </rPr>
      <t>pontuação a considerar</t>
    </r>
    <r>
      <rPr>
        <sz val="11"/>
        <color theme="1"/>
        <rFont val="Calibri"/>
        <family val="2"/>
        <scheme val="minor"/>
      </rPr>
      <t xml:space="preserve">" em cada "Parametro" tendo por referência o valor máximo a pontuar que esteja definido e indicado para cada um dos Parametros (coluna I) das diversas Componentes da Grelha. Em cada componente, na ultima linha da respetiva grelha apresenta-se a </t>
    </r>
    <r>
      <rPr>
        <b/>
        <sz val="11"/>
        <color theme="1"/>
        <rFont val="Calibri"/>
        <family val="2"/>
        <scheme val="minor"/>
      </rPr>
      <t>Pontuação Total</t>
    </r>
    <r>
      <rPr>
        <sz val="11"/>
        <color theme="1"/>
        <rFont val="Calibri"/>
        <family val="2"/>
        <scheme val="minor"/>
      </rPr>
      <t xml:space="preserve"> e a </t>
    </r>
    <r>
      <rPr>
        <b/>
        <sz val="11"/>
        <color theme="1"/>
        <rFont val="Calibri"/>
        <family val="2"/>
        <scheme val="minor"/>
      </rPr>
      <t>Pontuação a Considerar</t>
    </r>
    <r>
      <rPr>
        <sz val="11"/>
        <color theme="1"/>
        <rFont val="Calibri"/>
        <family val="2"/>
        <scheme val="minor"/>
      </rPr>
      <t xml:space="preserve"> obtida pelo candidato nessa Componente  (e também a que resulta da validação do júri).</t>
    </r>
  </si>
  <si>
    <r>
      <rPr>
        <b/>
        <sz val="11"/>
        <color theme="1"/>
        <rFont val="Calibri"/>
        <family val="2"/>
        <scheme val="minor"/>
      </rPr>
      <t>3.</t>
    </r>
    <r>
      <rPr>
        <sz val="11"/>
        <color theme="1"/>
        <rFont val="Calibri"/>
        <family val="2"/>
        <scheme val="minor"/>
      </rPr>
      <t xml:space="preserve"> Salvo indicação explícita em contrário, apenas são pontuados os elementos curriculares que se relacionem com a área científica/disciplinar em que o recrutamento em mobilidade é aberto.</t>
    </r>
  </si>
  <si>
    <r>
      <rPr>
        <b/>
        <sz val="11"/>
        <color theme="1"/>
        <rFont val="Calibri"/>
        <family val="2"/>
        <scheme val="minor"/>
      </rPr>
      <t>4</t>
    </r>
    <r>
      <rPr>
        <sz val="11"/>
        <color theme="1"/>
        <rFont val="Calibri"/>
        <family val="2"/>
        <scheme val="minor"/>
      </rPr>
      <t>. Salvo indicação em contrário na Grelha, o elemento curricular apenas deve ser pontuado num único item da grelha. Se o candidato colocar o mesmo elemento curricular em vários itens o júri apenas considerará aquele em que obtém a maior pontuação.</t>
    </r>
  </si>
  <si>
    <r>
      <rPr>
        <b/>
        <sz val="11"/>
        <color theme="1"/>
        <rFont val="Calibri"/>
        <family val="2"/>
        <scheme val="minor"/>
      </rPr>
      <t>7.</t>
    </r>
    <r>
      <rPr>
        <sz val="11"/>
        <color theme="1"/>
        <rFont val="Calibri"/>
        <family val="2"/>
        <scheme val="minor"/>
      </rPr>
      <t xml:space="preserve"> No último separador da Grelha - Pontuação Total - são apresentadas todas as pontuações obtidas em cada Componente pelo candidato (e também a que resulta da validação do júri), assim como a Pontuação Final obtida pelo candidato na sua avaliação curricular.</t>
    </r>
  </si>
  <si>
    <r>
      <rPr>
        <b/>
        <sz val="11"/>
        <color theme="1"/>
        <rFont val="Calibri"/>
        <family val="2"/>
        <scheme val="minor"/>
      </rPr>
      <t>1-</t>
    </r>
    <r>
      <rPr>
        <sz val="11"/>
        <color theme="1"/>
        <rFont val="Calibri"/>
        <family val="2"/>
        <scheme val="minor"/>
      </rPr>
      <t xml:space="preserve"> Esta grelha com critérios de avaliação e pontuação curricular foi aprovada pelo CTC da ESEC e funciona como "</t>
    </r>
    <r>
      <rPr>
        <b/>
        <sz val="11"/>
        <color theme="1"/>
        <rFont val="Calibri"/>
        <family val="2"/>
        <scheme val="minor"/>
      </rPr>
      <t>grelha-padrão</t>
    </r>
    <r>
      <rPr>
        <sz val="11"/>
        <color theme="1"/>
        <rFont val="Calibri"/>
        <family val="2"/>
        <scheme val="minor"/>
      </rPr>
      <t>" .</t>
    </r>
  </si>
  <si>
    <r>
      <rPr>
        <b/>
        <sz val="11"/>
        <color theme="1"/>
        <rFont val="Calibri"/>
        <family val="2"/>
        <scheme val="minor"/>
      </rPr>
      <t>3-</t>
    </r>
    <r>
      <rPr>
        <sz val="11"/>
        <color theme="1"/>
        <rFont val="Calibri"/>
        <family val="2"/>
        <scheme val="minor"/>
      </rPr>
      <t xml:space="preserve"> Os dois primeiros níveis desta organização – </t>
    </r>
    <r>
      <rPr>
        <b/>
        <sz val="11"/>
        <color theme="1"/>
        <rFont val="Calibri"/>
        <family val="2"/>
        <scheme val="minor"/>
      </rPr>
      <t>Componentes</t>
    </r>
    <r>
      <rPr>
        <sz val="11"/>
        <color theme="1"/>
        <rFont val="Calibri"/>
        <family val="2"/>
        <scheme val="minor"/>
      </rPr>
      <t xml:space="preserve"> e </t>
    </r>
    <r>
      <rPr>
        <b/>
        <sz val="11"/>
        <color theme="1"/>
        <rFont val="Calibri"/>
        <family val="2"/>
        <scheme val="minor"/>
      </rPr>
      <t>Parâmetros</t>
    </r>
    <r>
      <rPr>
        <sz val="11"/>
        <color theme="1"/>
        <rFont val="Calibri"/>
        <family val="2"/>
        <scheme val="minor"/>
      </rPr>
      <t xml:space="preserve"> – são determinados pelo CTC ,  por proposta do GCD . A pontuação destes dois níveis é, também, fixada pelo CTC da ESEC por proposta do GCD , tendo sempre em consideração os intervalos que estão aprovadas e que são apresentados. A soma das pontuações das componentes e, dentro destas, dos parametros deve ser sempre igual a 100 pontos.</t>
    </r>
  </si>
  <si>
    <r>
      <rPr>
        <b/>
        <sz val="11"/>
        <color theme="1"/>
        <rFont val="Calibri"/>
        <family val="2"/>
        <scheme val="minor"/>
      </rPr>
      <t>4-</t>
    </r>
    <r>
      <rPr>
        <sz val="11"/>
        <color theme="1"/>
        <rFont val="Calibri"/>
        <family val="2"/>
        <scheme val="minor"/>
      </rPr>
      <t xml:space="preserve"> Os terceiro e quarto níveis – </t>
    </r>
    <r>
      <rPr>
        <b/>
        <sz val="11"/>
        <color theme="1"/>
        <rFont val="Calibri"/>
        <family val="2"/>
        <scheme val="minor"/>
      </rPr>
      <t>Dimensões</t>
    </r>
    <r>
      <rPr>
        <sz val="11"/>
        <color theme="1"/>
        <rFont val="Calibri"/>
        <family val="2"/>
        <scheme val="minor"/>
      </rPr>
      <t xml:space="preserve"> e</t>
    </r>
    <r>
      <rPr>
        <b/>
        <sz val="11"/>
        <color theme="1"/>
        <rFont val="Calibri"/>
        <family val="2"/>
        <scheme val="minor"/>
      </rPr>
      <t xml:space="preserve"> Itens/Elementos a valorizar</t>
    </r>
    <r>
      <rPr>
        <sz val="11"/>
        <color theme="1"/>
        <rFont val="Calibri"/>
        <family val="2"/>
        <scheme val="minor"/>
      </rPr>
      <t xml:space="preserve"> – que constam da "grelha-padrão" são propostas apresentadas pelo CTC aos júris. Os júris poderão, de forma fundamentada, fazer alterações a estes dois últimos níveis de forma a torná-los mais adaptados às áreas científicas específicas do procedimento em  causa, nomeadamente, a </t>
    </r>
    <r>
      <rPr>
        <u/>
        <sz val="11"/>
        <color theme="1"/>
        <rFont val="Calibri"/>
        <family val="2"/>
        <scheme val="minor"/>
      </rPr>
      <t>introdução ou eliminação de “Dimensões” ou de “Itens/Elementos a valorizar”, bem como a alteração da pontuação de cada “Item/Elemento a valorizar”</t>
    </r>
    <r>
      <rPr>
        <sz val="11"/>
        <color theme="1"/>
        <rFont val="Calibri"/>
        <family val="2"/>
        <scheme val="minor"/>
      </rPr>
      <t xml:space="preserve">. Estas propostas de alteração devem manter sempre a coerência destes níveis mais concretos (Dimensões e Itens/Elementos a valorizar) com os dois níveis mais gerais da </t>
    </r>
    <r>
      <rPr>
        <b/>
        <sz val="11"/>
        <color theme="1"/>
        <rFont val="Calibri"/>
        <family val="2"/>
        <scheme val="minor"/>
      </rPr>
      <t>grelha-padrão</t>
    </r>
    <r>
      <rPr>
        <sz val="11"/>
        <color theme="1"/>
        <rFont val="Calibri"/>
        <family val="2"/>
        <scheme val="minor"/>
      </rPr>
      <t xml:space="preserve"> (Componentes e Parâmetros) a que correspondam. O júri deverá comunicar estas propostas ao CTC.</t>
    </r>
  </si>
  <si>
    <r>
      <rPr>
        <b/>
        <sz val="11"/>
        <color theme="1"/>
        <rFont val="Calibri"/>
        <family val="2"/>
        <scheme val="minor"/>
      </rPr>
      <t>5</t>
    </r>
    <r>
      <rPr>
        <sz val="11"/>
        <color theme="1"/>
        <rFont val="Calibri"/>
        <family val="2"/>
        <scheme val="minor"/>
      </rPr>
      <t>- A informação a preencher pelo CTC está sombreada a Azul, a informação a preencher pelo Candidato está sombreada a Verde e a informação a preencher pelo júri está sombreada a Amarelo.</t>
    </r>
  </si>
  <si>
    <t>Designação do Programa de Doutoramento:</t>
  </si>
  <si>
    <t>Especialidade:</t>
  </si>
  <si>
    <t>Título da Tese:</t>
  </si>
  <si>
    <t>Instituição Conferente do Grau de Doutor:</t>
  </si>
  <si>
    <t>Faculdade/Departamento/Escola:</t>
  </si>
  <si>
    <t>Ano de Conclusão:</t>
  </si>
  <si>
    <t>Designação do Titulo de Especialista:</t>
  </si>
  <si>
    <t>Título do Trabalho apresentado:</t>
  </si>
  <si>
    <t>Instituições conferentes do Titulo:</t>
  </si>
  <si>
    <t>Ano de concessão:</t>
  </si>
  <si>
    <t>CONDIÇÕES DE ADMISSÃO AO CONCURSO/DOUTORAMENTO</t>
  </si>
  <si>
    <t xml:space="preserve">CONDIÇÕES DE ADMISSÃO AO CONCURSO/TITULO DE ESPECIALISTA </t>
  </si>
  <si>
    <t>Pós-Graduações ou Formação Especializada na área do concurso, com 30 ou mais ECTS</t>
  </si>
  <si>
    <t>Coordenação de unidade de investigação</t>
  </si>
  <si>
    <t>Lecionação em estabelecimentos de Educação pré-escolar e/ou em Escolas do ensino básico, secundário e/ou profissional e/ou artístico noutra área diferente</t>
  </si>
  <si>
    <t>Lecionação em estabelecimentos de Educação pré-escolar e/ou em escolas do ensino básico, secundário e/ou profissional e/ou artístico na área do concurso</t>
  </si>
  <si>
    <t>Membro de júri para seleção e seriação de estudantes de cursosconferentes de grau</t>
  </si>
  <si>
    <t>Membro de júri para seleção e seriação de estudantes de cursos superiores não conferentes de grau   (CTESP, Pós-Graduações, Formação Especializada) com 30 ou mais ECTS (ou duração igual ou superior a 1 semestre)</t>
  </si>
  <si>
    <t>Membros de júri para seleção e seriação de estudantes de cursos não conferentes de grau, com duração de 1 ou mais anos</t>
  </si>
  <si>
    <t>Membro de equipa organizadora de evento profissional/organizacional na área do concurso (Excluindo eventos de natureza pedagógica, que devem ser pontuados em P37 a P39)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</si>
</sst>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2"/>
      <name val="Calibri"/>
      <family val="2"/>
    </font>
    <font>
      <b/>
      <sz val="14"/>
      <name val="Calibri"/>
      <family val="2"/>
    </font>
    <font>
      <b/>
      <sz val="1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indexed="8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2"/>
      <color indexed="8"/>
      <name val="Calibri"/>
      <family val="2"/>
      <scheme val="minor"/>
    </font>
    <font>
      <sz val="12"/>
      <color indexed="8"/>
      <name val="Calibri"/>
      <family val="2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sz val="12"/>
      <color theme="8" tint="-0.249977111117893"/>
      <name val="Calibri"/>
      <family val="2"/>
      <scheme val="minor"/>
    </font>
    <font>
      <b/>
      <sz val="10"/>
      <name val="Calibri"/>
      <family val="2"/>
      <scheme val="minor"/>
    </font>
    <font>
      <b/>
      <sz val="12"/>
      <color theme="8" tint="-0.249977111117893"/>
      <name val="Calibri"/>
      <family val="2"/>
      <scheme val="minor"/>
    </font>
    <font>
      <sz val="10"/>
      <color indexed="8"/>
      <name val="Calibri"/>
      <family val="2"/>
      <scheme val="minor"/>
    </font>
    <font>
      <b/>
      <sz val="10"/>
      <color indexed="8"/>
      <name val="Calibri"/>
      <family val="2"/>
      <scheme val="minor"/>
    </font>
    <font>
      <b/>
      <sz val="12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rgb="FFFF0000"/>
      <name val="Calibri"/>
      <family val="2"/>
      <scheme val="minor"/>
    </font>
    <font>
      <sz val="8"/>
      <name val="Calibri"/>
      <family val="2"/>
      <scheme val="minor"/>
    </font>
    <font>
      <sz val="12"/>
      <name val="Calibri"/>
      <family val="2"/>
      <scheme val="minor"/>
    </font>
    <font>
      <b/>
      <sz val="12"/>
      <color theme="4" tint="-0.249977111117893"/>
      <name val="Calibri"/>
      <family val="2"/>
      <scheme val="minor"/>
    </font>
    <font>
      <sz val="12"/>
      <color indexed="8"/>
      <name val="Calibri"/>
      <family val="2"/>
      <scheme val="minor"/>
    </font>
    <font>
      <b/>
      <sz val="12"/>
      <color rgb="FFFF0000"/>
      <name val="Calibri"/>
      <family val="2"/>
    </font>
    <font>
      <b/>
      <sz val="12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2"/>
      <color indexed="8"/>
      <name val="Calibri"/>
      <family val="2"/>
    </font>
    <font>
      <b/>
      <sz val="10"/>
      <color rgb="FF0070C0"/>
      <name val="Calibri"/>
      <family val="2"/>
    </font>
    <font>
      <b/>
      <sz val="10"/>
      <color theme="6" tint="-0.499984740745262"/>
      <name val="Calibri"/>
      <family val="2"/>
    </font>
    <font>
      <b/>
      <sz val="10"/>
      <color indexed="8"/>
      <name val="Calibri"/>
      <family val="2"/>
    </font>
    <font>
      <b/>
      <sz val="12"/>
      <color theme="9" tint="-0.499984740745262"/>
      <name val="Calibri"/>
      <family val="2"/>
    </font>
    <font>
      <b/>
      <sz val="10"/>
      <color rgb="FFFF0000"/>
      <name val="Calibri"/>
      <family val="2"/>
      <scheme val="minor"/>
    </font>
    <font>
      <b/>
      <sz val="12"/>
      <color rgb="FF0070C0"/>
      <name val="Calibri"/>
      <family val="2"/>
      <scheme val="minor"/>
    </font>
    <font>
      <b/>
      <sz val="12"/>
      <color rgb="FF7030A0"/>
      <name val="Calibri"/>
      <family val="2"/>
      <scheme val="minor"/>
    </font>
    <font>
      <sz val="10"/>
      <name val="Calibri (Body)"/>
    </font>
    <font>
      <sz val="12"/>
      <name val="Calibri"/>
      <family val="2"/>
    </font>
    <font>
      <sz val="12"/>
      <color rgb="FFFF0000"/>
      <name val="Calibri"/>
      <family val="2"/>
      <scheme val="minor"/>
    </font>
    <font>
      <b/>
      <sz val="9"/>
      <name val="Calibri"/>
      <family val="2"/>
      <scheme val="minor"/>
    </font>
    <font>
      <sz val="9"/>
      <name val="Calibri"/>
      <family val="2"/>
      <scheme val="minor"/>
    </font>
    <font>
      <b/>
      <sz val="10"/>
      <color rgb="FFFF6600"/>
      <name val="Calibri"/>
      <family val="2"/>
      <scheme val="minor"/>
    </font>
    <font>
      <sz val="9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sz val="10"/>
      <color theme="8" tint="-0.249977111117893"/>
      <name val="Calibri"/>
      <family val="2"/>
      <scheme val="minor"/>
    </font>
    <font>
      <b/>
      <sz val="10"/>
      <color theme="8" tint="-0.249977111117893"/>
      <name val="Calibri"/>
      <family val="2"/>
      <scheme val="minor"/>
    </font>
    <font>
      <b/>
      <sz val="10"/>
      <color theme="4" tint="-0.249977111117893"/>
      <name val="Calibri"/>
      <family val="2"/>
      <scheme val="minor"/>
    </font>
    <font>
      <b/>
      <sz val="10"/>
      <color rgb="FF0070C0"/>
      <name val="Calibri"/>
      <family val="2"/>
      <scheme val="minor"/>
    </font>
    <font>
      <b/>
      <sz val="10"/>
      <color rgb="FF7030A0"/>
      <name val="Calibri"/>
      <family val="2"/>
      <scheme val="minor"/>
    </font>
    <font>
      <b/>
      <sz val="10"/>
      <name val="Calibri"/>
      <family val="2"/>
    </font>
    <font>
      <sz val="10"/>
      <name val="Calibri"/>
      <family val="2"/>
    </font>
    <font>
      <b/>
      <sz val="10"/>
      <color rgb="FFFF0000"/>
      <name val="Calibri"/>
      <family val="2"/>
    </font>
    <font>
      <b/>
      <u/>
      <sz val="10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  <font>
      <i/>
      <sz val="10"/>
      <name val="Calibri"/>
      <family val="2"/>
      <scheme val="minor"/>
    </font>
    <font>
      <b/>
      <sz val="10"/>
      <name val="Calibri (corpo)"/>
    </font>
    <font>
      <sz val="10"/>
      <name val="Calibri (corpo)"/>
    </font>
    <font>
      <u/>
      <sz val="10"/>
      <name val="Calibri (Body)"/>
    </font>
    <font>
      <b/>
      <sz val="10"/>
      <name val="Calibri (Body)"/>
    </font>
    <font>
      <b/>
      <sz val="9"/>
      <color rgb="FFFF000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color rgb="FFFF0000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</fills>
  <borders count="28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494">
    <xf numFmtId="0" fontId="0" fillId="0" borderId="0" xfId="0"/>
    <xf numFmtId="0" fontId="0" fillId="2" borderId="0" xfId="0" applyFill="1" applyAlignment="1">
      <alignment vertical="center" wrapText="1"/>
    </xf>
    <xf numFmtId="0" fontId="0" fillId="2" borderId="0" xfId="0" applyFill="1" applyAlignment="1">
      <alignment vertical="top" wrapText="1"/>
    </xf>
    <xf numFmtId="0" fontId="2" fillId="2" borderId="0" xfId="0" applyFont="1" applyFill="1" applyAlignment="1">
      <alignment vertical="top" wrapText="1"/>
    </xf>
    <xf numFmtId="0" fontId="2" fillId="2" borderId="0" xfId="0" applyFont="1" applyFill="1" applyAlignment="1">
      <alignment horizontal="center" vertical="top" wrapText="1"/>
    </xf>
    <xf numFmtId="0" fontId="2" fillId="2" borderId="0" xfId="0" applyFont="1" applyFill="1" applyAlignment="1">
      <alignment horizontal="left" vertical="top" wrapText="1"/>
    </xf>
    <xf numFmtId="0" fontId="0" fillId="0" borderId="0" xfId="0" applyAlignment="1">
      <alignment vertical="top" wrapText="1"/>
    </xf>
    <xf numFmtId="0" fontId="0" fillId="0" borderId="0" xfId="0" applyAlignment="1">
      <alignment vertical="top"/>
    </xf>
    <xf numFmtId="0" fontId="7" fillId="0" borderId="0" xfId="0" applyFont="1" applyAlignment="1">
      <alignment vertical="top"/>
    </xf>
    <xf numFmtId="0" fontId="7" fillId="0" borderId="0" xfId="0" applyFont="1" applyAlignment="1">
      <alignment horizontal="center" vertical="top"/>
    </xf>
    <xf numFmtId="0" fontId="7" fillId="0" borderId="0" xfId="0" applyFont="1" applyAlignment="1">
      <alignment horizontal="left" vertical="top"/>
    </xf>
    <xf numFmtId="0" fontId="8" fillId="0" borderId="0" xfId="0" applyFont="1" applyAlignment="1">
      <alignment horizontal="center" vertical="top" textRotation="90"/>
    </xf>
    <xf numFmtId="0" fontId="0" fillId="0" borderId="0" xfId="0" applyAlignment="1">
      <alignment horizontal="left" vertical="top"/>
    </xf>
    <xf numFmtId="0" fontId="0" fillId="0" borderId="0" xfId="0" applyAlignment="1">
      <alignment vertical="center"/>
    </xf>
    <xf numFmtId="0" fontId="11" fillId="0" borderId="0" xfId="0" applyFont="1" applyAlignment="1">
      <alignment wrapText="1"/>
    </xf>
    <xf numFmtId="0" fontId="11" fillId="0" borderId="0" xfId="0" applyFont="1" applyAlignment="1">
      <alignment vertical="top" wrapText="1"/>
    </xf>
    <xf numFmtId="0" fontId="13" fillId="0" borderId="0" xfId="0" applyFont="1" applyAlignment="1">
      <alignment wrapText="1"/>
    </xf>
    <xf numFmtId="0" fontId="14" fillId="0" borderId="2" xfId="0" applyFont="1" applyBorder="1" applyAlignment="1">
      <alignment horizontal="center" vertical="center" wrapText="1"/>
    </xf>
    <xf numFmtId="0" fontId="19" fillId="0" borderId="0" xfId="0" applyFont="1" applyAlignment="1">
      <alignment wrapText="1"/>
    </xf>
    <xf numFmtId="0" fontId="19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20" fillId="0" borderId="0" xfId="0" applyFont="1" applyAlignment="1">
      <alignment wrapText="1"/>
    </xf>
    <xf numFmtId="2" fontId="12" fillId="0" borderId="2" xfId="0" applyNumberFormat="1" applyFont="1" applyBorder="1" applyAlignment="1">
      <alignment horizontal="center" vertical="center" wrapText="1"/>
    </xf>
    <xf numFmtId="2" fontId="15" fillId="0" borderId="11" xfId="0" applyNumberFormat="1" applyFont="1" applyBorder="1" applyAlignment="1">
      <alignment horizontal="center" vertical="top" wrapText="1"/>
    </xf>
    <xf numFmtId="0" fontId="12" fillId="0" borderId="0" xfId="0" applyFont="1" applyAlignment="1" applyProtection="1">
      <alignment horizontal="center" vertical="center" wrapText="1"/>
      <protection locked="0"/>
    </xf>
    <xf numFmtId="0" fontId="11" fillId="2" borderId="0" xfId="0" applyFont="1" applyFill="1" applyAlignment="1">
      <alignment horizontal="left" vertical="top" wrapText="1"/>
    </xf>
    <xf numFmtId="0" fontId="11" fillId="2" borderId="0" xfId="0" applyFont="1" applyFill="1" applyAlignment="1">
      <alignment horizontal="center" wrapText="1"/>
    </xf>
    <xf numFmtId="0" fontId="17" fillId="2" borderId="9" xfId="0" applyFont="1" applyFill="1" applyBorder="1" applyAlignment="1">
      <alignment horizontal="center" vertical="center" wrapText="1"/>
    </xf>
    <xf numFmtId="0" fontId="11" fillId="2" borderId="0" xfId="0" applyFont="1" applyFill="1" applyAlignment="1">
      <alignment vertical="top" wrapText="1"/>
    </xf>
    <xf numFmtId="0" fontId="13" fillId="2" borderId="0" xfId="0" applyFont="1" applyFill="1" applyAlignment="1">
      <alignment wrapText="1"/>
    </xf>
    <xf numFmtId="0" fontId="11" fillId="2" borderId="0" xfId="0" applyFont="1" applyFill="1" applyAlignment="1">
      <alignment wrapText="1"/>
    </xf>
    <xf numFmtId="0" fontId="19" fillId="2" borderId="0" xfId="0" applyFont="1" applyFill="1" applyAlignment="1">
      <alignment horizontal="left" vertical="top" wrapText="1"/>
    </xf>
    <xf numFmtId="0" fontId="12" fillId="2" borderId="0" xfId="0" applyFont="1" applyFill="1" applyAlignment="1">
      <alignment horizontal="left" vertical="top" wrapText="1"/>
    </xf>
    <xf numFmtId="0" fontId="15" fillId="2" borderId="0" xfId="0" applyFont="1" applyFill="1" applyAlignment="1">
      <alignment horizontal="center" vertical="center" wrapText="1"/>
    </xf>
    <xf numFmtId="0" fontId="6" fillId="2" borderId="0" xfId="0" applyFont="1" applyFill="1" applyAlignment="1">
      <alignment horizontal="left" vertical="top" wrapText="1"/>
    </xf>
    <xf numFmtId="0" fontId="6" fillId="2" borderId="0" xfId="0" applyFont="1" applyFill="1" applyAlignment="1">
      <alignment wrapText="1"/>
    </xf>
    <xf numFmtId="0" fontId="22" fillId="2" borderId="0" xfId="0" applyFont="1" applyFill="1" applyAlignment="1">
      <alignment vertical="center" wrapText="1"/>
    </xf>
    <xf numFmtId="0" fontId="18" fillId="2" borderId="0" xfId="0" applyFont="1" applyFill="1" applyAlignment="1">
      <alignment horizontal="center" vertical="top" wrapText="1"/>
    </xf>
    <xf numFmtId="0" fontId="22" fillId="2" borderId="0" xfId="0" applyFont="1" applyFill="1" applyAlignment="1">
      <alignment horizontal="center" vertical="top" wrapText="1"/>
    </xf>
    <xf numFmtId="0" fontId="6" fillId="2" borderId="0" xfId="0" applyFont="1" applyFill="1" applyAlignment="1">
      <alignment vertical="top" wrapText="1"/>
    </xf>
    <xf numFmtId="0" fontId="18" fillId="2" borderId="0" xfId="0" applyFont="1" applyFill="1" applyAlignment="1">
      <alignment horizontal="center" vertical="center" wrapText="1"/>
    </xf>
    <xf numFmtId="0" fontId="22" fillId="2" borderId="0" xfId="0" applyFont="1" applyFill="1" applyAlignment="1">
      <alignment horizontal="center" vertical="center" wrapText="1"/>
    </xf>
    <xf numFmtId="0" fontId="6" fillId="2" borderId="0" xfId="0" applyFont="1" applyFill="1" applyAlignment="1">
      <alignment vertical="center" wrapText="1"/>
    </xf>
    <xf numFmtId="0" fontId="22" fillId="2" borderId="0" xfId="0" applyFont="1" applyFill="1" applyAlignment="1">
      <alignment vertical="top" wrapText="1"/>
    </xf>
    <xf numFmtId="0" fontId="22" fillId="2" borderId="0" xfId="0" applyFont="1" applyFill="1" applyAlignment="1">
      <alignment horizontal="left" vertical="top" wrapText="1"/>
    </xf>
    <xf numFmtId="0" fontId="6" fillId="0" borderId="0" xfId="0" applyFont="1" applyAlignment="1">
      <alignment vertical="top" wrapText="1"/>
    </xf>
    <xf numFmtId="0" fontId="0" fillId="2" borderId="0" xfId="0" applyFill="1" applyAlignment="1">
      <alignment vertical="top"/>
    </xf>
    <xf numFmtId="0" fontId="14" fillId="3" borderId="2" xfId="0" applyFont="1" applyFill="1" applyBorder="1" applyAlignment="1">
      <alignment horizontal="center" vertical="center" wrapText="1"/>
    </xf>
    <xf numFmtId="0" fontId="18" fillId="3" borderId="2" xfId="0" applyFont="1" applyFill="1" applyBorder="1" applyAlignment="1">
      <alignment horizontal="center" vertical="center" wrapText="1"/>
    </xf>
    <xf numFmtId="2" fontId="14" fillId="3" borderId="2" xfId="0" applyNumberFormat="1" applyFont="1" applyFill="1" applyBorder="1" applyAlignment="1">
      <alignment horizontal="center" vertical="center" wrapText="1"/>
    </xf>
    <xf numFmtId="0" fontId="12" fillId="7" borderId="2" xfId="0" applyFont="1" applyFill="1" applyBorder="1" applyAlignment="1" applyProtection="1">
      <alignment horizontal="center" vertical="center" wrapText="1"/>
      <protection locked="0"/>
    </xf>
    <xf numFmtId="0" fontId="11" fillId="7" borderId="2" xfId="0" applyFont="1" applyFill="1" applyBorder="1" applyAlignment="1" applyProtection="1">
      <alignment horizontal="center" vertical="center" wrapText="1"/>
      <protection locked="0"/>
    </xf>
    <xf numFmtId="0" fontId="16" fillId="0" borderId="2" xfId="0" applyFont="1" applyBorder="1" applyAlignment="1">
      <alignment horizontal="center" vertical="center" wrapText="1"/>
    </xf>
    <xf numFmtId="0" fontId="10" fillId="0" borderId="0" xfId="0" applyFont="1" applyAlignment="1">
      <alignment vertical="center"/>
    </xf>
    <xf numFmtId="2" fontId="29" fillId="0" borderId="12" xfId="0" applyNumberFormat="1" applyFont="1" applyBorder="1" applyAlignment="1">
      <alignment horizontal="center" vertical="center"/>
    </xf>
    <xf numFmtId="2" fontId="30" fillId="0" borderId="12" xfId="0" applyNumberFormat="1" applyFont="1" applyBorder="1" applyAlignment="1">
      <alignment horizontal="center" vertical="center"/>
    </xf>
    <xf numFmtId="9" fontId="31" fillId="0" borderId="12" xfId="0" applyNumberFormat="1" applyFont="1" applyBorder="1" applyAlignment="1">
      <alignment horizontal="center" vertical="center"/>
    </xf>
    <xf numFmtId="2" fontId="32" fillId="0" borderId="12" xfId="0" applyNumberFormat="1" applyFont="1" applyBorder="1" applyAlignment="1">
      <alignment horizontal="center" vertical="center"/>
    </xf>
    <xf numFmtId="9" fontId="31" fillId="0" borderId="13" xfId="0" applyNumberFormat="1" applyFont="1" applyBorder="1" applyAlignment="1">
      <alignment horizontal="center" vertical="center"/>
    </xf>
    <xf numFmtId="0" fontId="0" fillId="2" borderId="0" xfId="0" applyFill="1"/>
    <xf numFmtId="0" fontId="33" fillId="3" borderId="2" xfId="0" applyFont="1" applyFill="1" applyBorder="1" applyAlignment="1">
      <alignment horizontal="center" vertical="center" wrapText="1"/>
    </xf>
    <xf numFmtId="0" fontId="11" fillId="2" borderId="0" xfId="0" applyFont="1" applyFill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2" fontId="11" fillId="0" borderId="2" xfId="0" applyNumberFormat="1" applyFont="1" applyBorder="1" applyAlignment="1">
      <alignment horizontal="center" vertical="center" wrapText="1"/>
    </xf>
    <xf numFmtId="2" fontId="14" fillId="0" borderId="10" xfId="0" applyNumberFormat="1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11" fillId="7" borderId="2" xfId="0" applyFont="1" applyFill="1" applyBorder="1" applyAlignment="1" applyProtection="1">
      <alignment horizontal="center" wrapText="1"/>
      <protection locked="0"/>
    </xf>
    <xf numFmtId="0" fontId="12" fillId="7" borderId="2" xfId="0" applyFont="1" applyFill="1" applyBorder="1" applyAlignment="1" applyProtection="1">
      <alignment horizontal="center" wrapText="1"/>
      <protection locked="0"/>
    </xf>
    <xf numFmtId="0" fontId="33" fillId="0" borderId="2" xfId="0" applyFont="1" applyBorder="1" applyAlignment="1">
      <alignment horizontal="center" vertical="center" wrapText="1"/>
    </xf>
    <xf numFmtId="0" fontId="3" fillId="2" borderId="0" xfId="0" applyFont="1" applyFill="1" applyAlignment="1">
      <alignment vertical="center" wrapText="1"/>
    </xf>
    <xf numFmtId="0" fontId="10" fillId="2" borderId="0" xfId="0" applyFont="1" applyFill="1" applyAlignment="1">
      <alignment wrapText="1"/>
    </xf>
    <xf numFmtId="0" fontId="0" fillId="2" borderId="0" xfId="0" applyFill="1" applyAlignment="1">
      <alignment horizontal="right" vertical="center"/>
    </xf>
    <xf numFmtId="0" fontId="12" fillId="2" borderId="0" xfId="0" applyFont="1" applyFill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14" fillId="2" borderId="0" xfId="0" applyFont="1" applyFill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1" fillId="3" borderId="2" xfId="0" applyFont="1" applyFill="1" applyBorder="1" applyAlignment="1">
      <alignment horizontal="center" vertical="center" wrapText="1"/>
    </xf>
    <xf numFmtId="0" fontId="34" fillId="2" borderId="0" xfId="0" applyFont="1" applyFill="1" applyAlignment="1">
      <alignment wrapText="1"/>
    </xf>
    <xf numFmtId="0" fontId="35" fillId="2" borderId="0" xfId="0" applyFont="1" applyFill="1" applyAlignment="1">
      <alignment vertical="top" wrapText="1"/>
    </xf>
    <xf numFmtId="0" fontId="12" fillId="2" borderId="0" xfId="0" applyFont="1" applyFill="1" applyAlignment="1">
      <alignment horizontal="left" vertical="center" wrapText="1"/>
    </xf>
    <xf numFmtId="0" fontId="19" fillId="3" borderId="5" xfId="0" applyFont="1" applyFill="1" applyBorder="1" applyAlignment="1">
      <alignment horizontal="center" vertical="center"/>
    </xf>
    <xf numFmtId="0" fontId="19" fillId="3" borderId="2" xfId="0" applyFont="1" applyFill="1" applyBorder="1" applyAlignment="1">
      <alignment horizontal="center" vertical="center" wrapText="1"/>
    </xf>
    <xf numFmtId="0" fontId="11" fillId="3" borderId="7" xfId="0" applyFont="1" applyFill="1" applyBorder="1" applyAlignment="1">
      <alignment horizontal="left" vertical="top" wrapText="1"/>
    </xf>
    <xf numFmtId="0" fontId="11" fillId="3" borderId="4" xfId="0" applyFont="1" applyFill="1" applyBorder="1" applyAlignment="1">
      <alignment horizontal="left" vertical="top" wrapText="1"/>
    </xf>
    <xf numFmtId="0" fontId="11" fillId="3" borderId="2" xfId="0" applyFont="1" applyFill="1" applyBorder="1" applyAlignment="1" applyProtection="1">
      <alignment horizontal="center" vertical="center" wrapText="1"/>
      <protection locked="0"/>
    </xf>
    <xf numFmtId="0" fontId="0" fillId="3" borderId="2" xfId="0" applyFill="1" applyBorder="1"/>
    <xf numFmtId="0" fontId="11" fillId="3" borderId="2" xfId="0" applyFont="1" applyFill="1" applyBorder="1" applyAlignment="1" applyProtection="1">
      <alignment wrapText="1"/>
      <protection locked="0"/>
    </xf>
    <xf numFmtId="0" fontId="19" fillId="3" borderId="3" xfId="0" applyFont="1" applyFill="1" applyBorder="1" applyAlignment="1">
      <alignment horizontal="center" vertical="center"/>
    </xf>
    <xf numFmtId="0" fontId="12" fillId="3" borderId="7" xfId="0" applyFont="1" applyFill="1" applyBorder="1" applyAlignment="1">
      <alignment horizontal="left" vertical="center" wrapText="1"/>
    </xf>
    <xf numFmtId="0" fontId="12" fillId="3" borderId="4" xfId="0" applyFont="1" applyFill="1" applyBorder="1" applyAlignment="1">
      <alignment horizontal="left" vertical="center" wrapText="1"/>
    </xf>
    <xf numFmtId="2" fontId="19" fillId="3" borderId="2" xfId="0" applyNumberFormat="1" applyFont="1" applyFill="1" applyBorder="1" applyAlignment="1">
      <alignment horizontal="center" vertical="center" wrapText="1"/>
    </xf>
    <xf numFmtId="2" fontId="1" fillId="3" borderId="2" xfId="0" applyNumberFormat="1" applyFont="1" applyFill="1" applyBorder="1" applyAlignment="1">
      <alignment horizontal="center" vertical="center"/>
    </xf>
    <xf numFmtId="0" fontId="27" fillId="3" borderId="2" xfId="0" applyFont="1" applyFill="1" applyBorder="1" applyAlignment="1">
      <alignment vertical="center"/>
    </xf>
    <xf numFmtId="0" fontId="19" fillId="3" borderId="0" xfId="0" applyFont="1" applyFill="1" applyAlignment="1">
      <alignment wrapText="1"/>
    </xf>
    <xf numFmtId="0" fontId="41" fillId="3" borderId="2" xfId="0" applyFont="1" applyFill="1" applyBorder="1" applyAlignment="1">
      <alignment horizontal="center" wrapText="1"/>
    </xf>
    <xf numFmtId="0" fontId="42" fillId="2" borderId="0" xfId="0" applyFont="1" applyFill="1" applyAlignment="1">
      <alignment horizontal="left" vertical="top" wrapText="1"/>
    </xf>
    <xf numFmtId="0" fontId="42" fillId="0" borderId="0" xfId="0" applyFont="1" applyAlignment="1">
      <alignment wrapText="1"/>
    </xf>
    <xf numFmtId="0" fontId="11" fillId="0" borderId="2" xfId="0" applyFont="1" applyBorder="1" applyAlignment="1">
      <alignment vertical="center" wrapText="1"/>
    </xf>
    <xf numFmtId="0" fontId="19" fillId="0" borderId="2" xfId="0" applyFont="1" applyBorder="1" applyAlignment="1">
      <alignment horizontal="center" vertical="center"/>
    </xf>
    <xf numFmtId="9" fontId="11" fillId="0" borderId="0" xfId="0" applyNumberFormat="1" applyFont="1" applyAlignment="1">
      <alignment horizontal="center" vertical="center"/>
    </xf>
    <xf numFmtId="2" fontId="25" fillId="0" borderId="12" xfId="0" applyNumberFormat="1" applyFont="1" applyBorder="1" applyAlignment="1">
      <alignment horizontal="center" vertical="center"/>
    </xf>
    <xf numFmtId="0" fontId="0" fillId="2" borderId="2" xfId="0" applyFill="1" applyBorder="1" applyAlignment="1">
      <alignment horizontal="left" vertical="center"/>
    </xf>
    <xf numFmtId="2" fontId="0" fillId="2" borderId="2" xfId="0" applyNumberFormat="1" applyFill="1" applyBorder="1" applyAlignment="1">
      <alignment horizontal="center" vertical="center"/>
    </xf>
    <xf numFmtId="0" fontId="17" fillId="0" borderId="2" xfId="0" applyFont="1" applyBorder="1" applyAlignment="1">
      <alignment horizontal="center" vertical="center" wrapText="1"/>
    </xf>
    <xf numFmtId="0" fontId="4" fillId="2" borderId="0" xfId="0" applyFont="1" applyFill="1" applyAlignment="1">
      <alignment horizontal="left"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33" fillId="2" borderId="2" xfId="0" applyFont="1" applyFill="1" applyBorder="1" applyAlignment="1">
      <alignment horizontal="center" vertical="center" wrapText="1"/>
    </xf>
    <xf numFmtId="0" fontId="11" fillId="4" borderId="2" xfId="0" applyFont="1" applyFill="1" applyBorder="1" applyAlignment="1" applyProtection="1">
      <alignment horizontal="center" vertical="center" wrapText="1"/>
      <protection locked="0"/>
    </xf>
    <xf numFmtId="0" fontId="14" fillId="4" borderId="2" xfId="0" applyFont="1" applyFill="1" applyBorder="1" applyAlignment="1">
      <alignment horizontal="center" vertical="center" wrapText="1"/>
    </xf>
    <xf numFmtId="0" fontId="18" fillId="4" borderId="2" xfId="0" applyFont="1" applyFill="1" applyBorder="1" applyAlignment="1">
      <alignment horizontal="center" vertical="center" wrapText="1"/>
    </xf>
    <xf numFmtId="2" fontId="14" fillId="4" borderId="10" xfId="0" applyNumberFormat="1" applyFont="1" applyFill="1" applyBorder="1" applyAlignment="1">
      <alignment horizontal="center" vertical="center" wrapText="1"/>
    </xf>
    <xf numFmtId="0" fontId="12" fillId="4" borderId="2" xfId="0" applyFont="1" applyFill="1" applyBorder="1" applyAlignment="1" applyProtection="1">
      <alignment horizontal="center" vertical="center" wrapText="1"/>
      <protection locked="0"/>
    </xf>
    <xf numFmtId="0" fontId="11" fillId="4" borderId="2" xfId="0" applyFont="1" applyFill="1" applyBorder="1" applyAlignment="1" applyProtection="1">
      <alignment horizontal="center" wrapText="1"/>
      <protection locked="0"/>
    </xf>
    <xf numFmtId="0" fontId="12" fillId="4" borderId="2" xfId="0" applyFont="1" applyFill="1" applyBorder="1" applyAlignment="1" applyProtection="1">
      <alignment horizontal="center" wrapText="1"/>
      <protection locked="0"/>
    </xf>
    <xf numFmtId="0" fontId="12" fillId="3" borderId="2" xfId="0" applyFont="1" applyFill="1" applyBorder="1" applyAlignment="1">
      <alignment horizontal="center" vertical="top" wrapText="1"/>
    </xf>
    <xf numFmtId="0" fontId="14" fillId="7" borderId="2" xfId="0" applyFont="1" applyFill="1" applyBorder="1" applyAlignment="1">
      <alignment horizontal="center" vertical="center" wrapText="1"/>
    </xf>
    <xf numFmtId="0" fontId="12" fillId="3" borderId="2" xfId="0" applyFont="1" applyFill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/>
    </xf>
    <xf numFmtId="0" fontId="12" fillId="0" borderId="2" xfId="0" applyFont="1" applyBorder="1" applyAlignment="1">
      <alignment vertical="top"/>
    </xf>
    <xf numFmtId="0" fontId="33" fillId="0" borderId="8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/>
    </xf>
    <xf numFmtId="0" fontId="12" fillId="2" borderId="2" xfId="0" applyFont="1" applyFill="1" applyBorder="1" applyAlignment="1">
      <alignment horizontal="center" vertical="top" wrapText="1"/>
    </xf>
    <xf numFmtId="0" fontId="12" fillId="2" borderId="4" xfId="0" applyFont="1" applyFill="1" applyBorder="1" applyAlignment="1">
      <alignment horizontal="center" vertical="top" wrapText="1"/>
    </xf>
    <xf numFmtId="0" fontId="11" fillId="6" borderId="0" xfId="0" applyFont="1" applyFill="1" applyAlignment="1">
      <alignment wrapText="1"/>
    </xf>
    <xf numFmtId="0" fontId="28" fillId="8" borderId="22" xfId="0" applyFont="1" applyFill="1" applyBorder="1" applyAlignment="1">
      <alignment horizontal="center" vertical="center" wrapText="1"/>
    </xf>
    <xf numFmtId="2" fontId="25" fillId="0" borderId="0" xfId="0" applyNumberFormat="1" applyFont="1" applyAlignment="1">
      <alignment horizontal="center" vertical="center"/>
    </xf>
    <xf numFmtId="0" fontId="28" fillId="4" borderId="22" xfId="0" applyFont="1" applyFill="1" applyBorder="1" applyAlignment="1">
      <alignment horizontal="center" vertical="center" wrapText="1"/>
    </xf>
    <xf numFmtId="2" fontId="25" fillId="4" borderId="12" xfId="0" applyNumberFormat="1" applyFont="1" applyFill="1" applyBorder="1" applyAlignment="1">
      <alignment horizontal="center" vertical="center"/>
    </xf>
    <xf numFmtId="0" fontId="14" fillId="3" borderId="2" xfId="0" applyFont="1" applyFill="1" applyBorder="1" applyAlignment="1">
      <alignment vertical="center" wrapText="1"/>
    </xf>
    <xf numFmtId="0" fontId="14" fillId="4" borderId="2" xfId="0" applyFont="1" applyFill="1" applyBorder="1" applyAlignment="1">
      <alignment vertical="center" wrapText="1"/>
    </xf>
    <xf numFmtId="0" fontId="12" fillId="2" borderId="7" xfId="0" applyFont="1" applyFill="1" applyBorder="1" applyAlignment="1">
      <alignment horizontal="left" vertical="top" wrapText="1"/>
    </xf>
    <xf numFmtId="2" fontId="11" fillId="0" borderId="2" xfId="0" applyNumberFormat="1" applyFont="1" applyBorder="1" applyAlignment="1" applyProtection="1">
      <alignment horizontal="center" vertical="center" wrapText="1"/>
      <protection locked="0"/>
    </xf>
    <xf numFmtId="0" fontId="11" fillId="2" borderId="0" xfId="0" applyFont="1" applyFill="1" applyAlignment="1">
      <alignment vertical="top"/>
    </xf>
    <xf numFmtId="0" fontId="33" fillId="0" borderId="2" xfId="0" applyFont="1" applyBorder="1" applyAlignment="1" applyProtection="1">
      <alignment horizontal="center" vertical="center"/>
      <protection locked="0"/>
    </xf>
    <xf numFmtId="0" fontId="11" fillId="0" borderId="0" xfId="0" applyFont="1" applyAlignment="1">
      <alignment vertical="top"/>
    </xf>
    <xf numFmtId="0" fontId="12" fillId="2" borderId="0" xfId="0" applyFont="1" applyFill="1" applyAlignment="1">
      <alignment vertical="top"/>
    </xf>
    <xf numFmtId="0" fontId="16" fillId="0" borderId="2" xfId="0" applyFont="1" applyBorder="1" applyAlignment="1">
      <alignment horizontal="center" vertical="center"/>
    </xf>
    <xf numFmtId="0" fontId="12" fillId="0" borderId="0" xfId="0" applyFont="1" applyAlignment="1">
      <alignment vertical="top"/>
    </xf>
    <xf numFmtId="0" fontId="11" fillId="3" borderId="2" xfId="0" applyFont="1" applyFill="1" applyBorder="1" applyAlignment="1">
      <alignment horizontal="center" vertical="top" textRotation="90"/>
    </xf>
    <xf numFmtId="0" fontId="16" fillId="3" borderId="2" xfId="0" applyFont="1" applyFill="1" applyBorder="1" applyAlignment="1">
      <alignment horizontal="center" vertical="top" wrapText="1"/>
    </xf>
    <xf numFmtId="0" fontId="11" fillId="3" borderId="2" xfId="0" applyFont="1" applyFill="1" applyBorder="1" applyAlignment="1" applyProtection="1">
      <alignment horizontal="center" vertical="center"/>
      <protection locked="0"/>
    </xf>
    <xf numFmtId="0" fontId="11" fillId="3" borderId="2" xfId="0" applyFont="1" applyFill="1" applyBorder="1" applyAlignment="1">
      <alignment horizontal="center" vertical="center"/>
    </xf>
    <xf numFmtId="2" fontId="19" fillId="3" borderId="2" xfId="0" applyNumberFormat="1" applyFont="1" applyFill="1" applyBorder="1" applyAlignment="1" applyProtection="1">
      <alignment horizontal="center" vertical="center" wrapText="1"/>
      <protection locked="0"/>
    </xf>
    <xf numFmtId="0" fontId="11" fillId="3" borderId="4" xfId="0" applyFont="1" applyFill="1" applyBorder="1" applyAlignment="1">
      <alignment vertical="top" textRotation="90"/>
    </xf>
    <xf numFmtId="0" fontId="11" fillId="2" borderId="0" xfId="0" applyFont="1" applyFill="1" applyAlignment="1">
      <alignment vertical="top" textRotation="90"/>
    </xf>
    <xf numFmtId="0" fontId="16" fillId="2" borderId="0" xfId="0" applyFont="1" applyFill="1" applyAlignment="1">
      <alignment horizontal="center" vertical="top" wrapText="1"/>
    </xf>
    <xf numFmtId="0" fontId="0" fillId="2" borderId="0" xfId="0" applyFill="1" applyAlignment="1">
      <alignment horizontal="left" vertical="top"/>
    </xf>
    <xf numFmtId="0" fontId="40" fillId="3" borderId="2" xfId="0" applyFont="1" applyFill="1" applyBorder="1" applyAlignment="1">
      <alignment horizontal="center" vertical="center" wrapText="1"/>
    </xf>
    <xf numFmtId="0" fontId="42" fillId="3" borderId="3" xfId="0" applyFont="1" applyFill="1" applyBorder="1" applyAlignment="1">
      <alignment horizontal="center" vertical="center" wrapText="1"/>
    </xf>
    <xf numFmtId="0" fontId="11" fillId="3" borderId="2" xfId="0" applyFont="1" applyFill="1" applyBorder="1" applyAlignment="1">
      <alignment horizontal="left" vertical="top" wrapText="1"/>
    </xf>
    <xf numFmtId="0" fontId="13" fillId="2" borderId="0" xfId="0" applyFont="1" applyFill="1" applyAlignment="1">
      <alignment vertical="center" wrapText="1"/>
    </xf>
    <xf numFmtId="0" fontId="34" fillId="2" borderId="0" xfId="0" applyFont="1" applyFill="1" applyAlignment="1">
      <alignment vertical="center" wrapText="1"/>
    </xf>
    <xf numFmtId="0" fontId="35" fillId="2" borderId="0" xfId="0" applyFont="1" applyFill="1" applyAlignment="1">
      <alignment vertical="center" wrapText="1"/>
    </xf>
    <xf numFmtId="0" fontId="6" fillId="0" borderId="0" xfId="0" applyFont="1" applyAlignment="1">
      <alignment vertical="center" wrapText="1"/>
    </xf>
    <xf numFmtId="0" fontId="2" fillId="2" borderId="0" xfId="0" applyFont="1" applyFill="1" applyAlignment="1">
      <alignment horizontal="center" vertical="center" wrapText="1"/>
    </xf>
    <xf numFmtId="0" fontId="12" fillId="2" borderId="2" xfId="0" applyFont="1" applyFill="1" applyBorder="1" applyAlignment="1">
      <alignment horizontal="center" vertical="center" wrapText="1"/>
    </xf>
    <xf numFmtId="0" fontId="11" fillId="2" borderId="0" xfId="0" applyFont="1" applyFill="1" applyAlignment="1">
      <alignment horizontal="center" vertical="center"/>
    </xf>
    <xf numFmtId="0" fontId="11" fillId="2" borderId="0" xfId="0" applyFont="1" applyFill="1" applyAlignment="1" applyProtection="1">
      <alignment vertical="center"/>
      <protection locked="0"/>
    </xf>
    <xf numFmtId="0" fontId="11" fillId="2" borderId="0" xfId="0" applyFont="1" applyFill="1" applyAlignment="1">
      <alignment vertical="center"/>
    </xf>
    <xf numFmtId="0" fontId="11" fillId="2" borderId="0" xfId="0" applyFont="1" applyFill="1" applyAlignment="1" applyProtection="1">
      <alignment vertical="center" wrapText="1"/>
      <protection locked="0"/>
    </xf>
    <xf numFmtId="2" fontId="45" fillId="0" borderId="11" xfId="0" applyNumberFormat="1" applyFont="1" applyBorder="1" applyAlignment="1">
      <alignment horizontal="center" vertical="center" wrapText="1"/>
    </xf>
    <xf numFmtId="0" fontId="19" fillId="0" borderId="0" xfId="0" applyFont="1" applyAlignment="1">
      <alignment vertical="center" wrapText="1"/>
    </xf>
    <xf numFmtId="0" fontId="11" fillId="2" borderId="0" xfId="0" applyFont="1" applyFill="1" applyAlignment="1">
      <alignment vertical="center" wrapText="1"/>
    </xf>
    <xf numFmtId="2" fontId="45" fillId="4" borderId="11" xfId="0" applyNumberFormat="1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0" fillId="0" borderId="0" xfId="0" applyAlignment="1">
      <alignment vertical="center" wrapText="1"/>
    </xf>
    <xf numFmtId="0" fontId="37" fillId="2" borderId="0" xfId="0" applyFont="1" applyFill="1" applyAlignment="1">
      <alignment vertical="center" wrapText="1"/>
    </xf>
    <xf numFmtId="0" fontId="4" fillId="0" borderId="0" xfId="0" applyFont="1" applyAlignment="1">
      <alignment vertical="center" wrapText="1"/>
    </xf>
    <xf numFmtId="0" fontId="1" fillId="2" borderId="0" xfId="0" applyFont="1" applyFill="1" applyAlignment="1" applyProtection="1">
      <alignment horizontal="left" vertical="center"/>
      <protection locked="0"/>
    </xf>
    <xf numFmtId="0" fontId="0" fillId="2" borderId="0" xfId="0" applyFill="1" applyAlignment="1">
      <alignment wrapText="1"/>
    </xf>
    <xf numFmtId="2" fontId="12" fillId="0" borderId="7" xfId="0" applyNumberFormat="1" applyFont="1" applyBorder="1" applyAlignment="1">
      <alignment horizontal="center" vertical="center" wrapText="1"/>
    </xf>
    <xf numFmtId="2" fontId="14" fillId="3" borderId="7" xfId="0" applyNumberFormat="1" applyFont="1" applyFill="1" applyBorder="1" applyAlignment="1">
      <alignment horizontal="center" vertical="center" wrapText="1"/>
    </xf>
    <xf numFmtId="0" fontId="18" fillId="3" borderId="3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right"/>
    </xf>
    <xf numFmtId="0" fontId="11" fillId="2" borderId="0" xfId="0" applyFont="1" applyFill="1" applyAlignment="1">
      <alignment horizontal="left" vertical="center"/>
    </xf>
    <xf numFmtId="0" fontId="1" fillId="2" borderId="0" xfId="0" applyFont="1" applyFill="1" applyAlignment="1">
      <alignment horizontal="right" vertical="top"/>
    </xf>
    <xf numFmtId="2" fontId="11" fillId="2" borderId="2" xfId="0" applyNumberFormat="1" applyFont="1" applyFill="1" applyBorder="1" applyAlignment="1">
      <alignment horizontal="center" vertical="center" wrapText="1"/>
    </xf>
    <xf numFmtId="2" fontId="12" fillId="2" borderId="2" xfId="0" applyNumberFormat="1" applyFont="1" applyFill="1" applyBorder="1" applyAlignment="1">
      <alignment horizontal="center" vertical="center" wrapText="1"/>
    </xf>
    <xf numFmtId="2" fontId="14" fillId="9" borderId="2" xfId="0" applyNumberFormat="1" applyFont="1" applyFill="1" applyBorder="1" applyAlignment="1">
      <alignment horizontal="center" vertical="center" wrapText="1"/>
    </xf>
    <xf numFmtId="0" fontId="11" fillId="6" borderId="2" xfId="0" applyFont="1" applyFill="1" applyBorder="1" applyAlignment="1">
      <alignment wrapText="1"/>
    </xf>
    <xf numFmtId="2" fontId="11" fillId="2" borderId="2" xfId="0" applyNumberFormat="1" applyFont="1" applyFill="1" applyBorder="1" applyAlignment="1" applyProtection="1">
      <alignment horizontal="center" vertical="center" wrapText="1"/>
      <protection locked="0"/>
    </xf>
    <xf numFmtId="2" fontId="19" fillId="9" borderId="2" xfId="0" applyNumberFormat="1" applyFont="1" applyFill="1" applyBorder="1" applyAlignment="1" applyProtection="1">
      <alignment horizontal="center" vertical="center" wrapText="1"/>
      <protection locked="0"/>
    </xf>
    <xf numFmtId="0" fontId="11" fillId="9" borderId="2" xfId="0" applyFont="1" applyFill="1" applyBorder="1" applyAlignment="1">
      <alignment horizontal="center" vertical="center"/>
    </xf>
    <xf numFmtId="0" fontId="14" fillId="9" borderId="2" xfId="0" applyFont="1" applyFill="1" applyBorder="1" applyAlignment="1">
      <alignment horizontal="center" vertical="center" wrapText="1"/>
    </xf>
    <xf numFmtId="2" fontId="29" fillId="2" borderId="12" xfId="0" applyNumberFormat="1" applyFont="1" applyFill="1" applyBorder="1" applyAlignment="1">
      <alignment horizontal="center" vertical="center"/>
    </xf>
    <xf numFmtId="2" fontId="30" fillId="2" borderId="12" xfId="0" applyNumberFormat="1" applyFont="1" applyFill="1" applyBorder="1" applyAlignment="1">
      <alignment horizontal="center" vertical="center"/>
    </xf>
    <xf numFmtId="9" fontId="31" fillId="2" borderId="12" xfId="0" applyNumberFormat="1" applyFont="1" applyFill="1" applyBorder="1" applyAlignment="1">
      <alignment horizontal="center" vertical="center"/>
    </xf>
    <xf numFmtId="2" fontId="32" fillId="2" borderId="12" xfId="0" applyNumberFormat="1" applyFont="1" applyFill="1" applyBorder="1" applyAlignment="1">
      <alignment horizontal="center" vertical="center"/>
    </xf>
    <xf numFmtId="9" fontId="31" fillId="2" borderId="13" xfId="0" applyNumberFormat="1" applyFont="1" applyFill="1" applyBorder="1" applyAlignment="1">
      <alignment horizontal="center" vertical="center"/>
    </xf>
    <xf numFmtId="0" fontId="16" fillId="7" borderId="2" xfId="0" applyFont="1" applyFill="1" applyBorder="1" applyAlignment="1">
      <alignment horizontal="center" vertical="center" wrapText="1"/>
    </xf>
    <xf numFmtId="0" fontId="16" fillId="4" borderId="2" xfId="0" applyFont="1" applyFill="1" applyBorder="1" applyAlignment="1">
      <alignment horizontal="center" vertical="center" wrapText="1"/>
    </xf>
    <xf numFmtId="0" fontId="39" fillId="7" borderId="2" xfId="0" applyFont="1" applyFill="1" applyBorder="1" applyAlignment="1">
      <alignment horizontal="center" vertical="center" wrapText="1"/>
    </xf>
    <xf numFmtId="0" fontId="39" fillId="7" borderId="2" xfId="0" applyFont="1" applyFill="1" applyBorder="1" applyAlignment="1">
      <alignment vertical="center" wrapText="1"/>
    </xf>
    <xf numFmtId="0" fontId="18" fillId="7" borderId="2" xfId="0" applyFont="1" applyFill="1" applyBorder="1" applyAlignment="1">
      <alignment horizontal="center" vertical="center" wrapText="1"/>
    </xf>
    <xf numFmtId="0" fontId="14" fillId="7" borderId="2" xfId="0" applyFont="1" applyFill="1" applyBorder="1" applyAlignment="1">
      <alignment vertical="center" wrapText="1"/>
    </xf>
    <xf numFmtId="2" fontId="14" fillId="2" borderId="10" xfId="0" applyNumberFormat="1" applyFont="1" applyFill="1" applyBorder="1" applyAlignment="1">
      <alignment horizontal="center" vertical="center" wrapText="1"/>
    </xf>
    <xf numFmtId="2" fontId="15" fillId="2" borderId="11" xfId="0" applyNumberFormat="1" applyFont="1" applyFill="1" applyBorder="1" applyAlignment="1">
      <alignment horizontal="center" vertical="top" wrapText="1"/>
    </xf>
    <xf numFmtId="0" fontId="21" fillId="3" borderId="2" xfId="0" applyFont="1" applyFill="1" applyBorder="1" applyAlignment="1">
      <alignment horizontal="center" vertical="center" wrapText="1"/>
    </xf>
    <xf numFmtId="0" fontId="11" fillId="7" borderId="2" xfId="0" applyFont="1" applyFill="1" applyBorder="1" applyAlignment="1" applyProtection="1">
      <alignment horizontal="left" vertical="top" wrapText="1"/>
      <protection locked="0"/>
    </xf>
    <xf numFmtId="0" fontId="11" fillId="7" borderId="5" xfId="0" applyFont="1" applyFill="1" applyBorder="1" applyAlignment="1" applyProtection="1">
      <alignment horizontal="left" vertical="top" wrapText="1"/>
      <protection locked="0"/>
    </xf>
    <xf numFmtId="0" fontId="11" fillId="4" borderId="2" xfId="0" applyFont="1" applyFill="1" applyBorder="1" applyAlignment="1" applyProtection="1">
      <alignment horizontal="left" vertical="top" wrapText="1"/>
      <protection locked="0"/>
    </xf>
    <xf numFmtId="0" fontId="11" fillId="4" borderId="5" xfId="0" applyFont="1" applyFill="1" applyBorder="1" applyAlignment="1" applyProtection="1">
      <alignment horizontal="left" vertical="top" wrapText="1"/>
      <protection locked="0"/>
    </xf>
    <xf numFmtId="0" fontId="11" fillId="7" borderId="3" xfId="0" applyFont="1" applyFill="1" applyBorder="1" applyAlignment="1" applyProtection="1">
      <alignment horizontal="left" vertical="top" wrapText="1"/>
      <protection locked="0"/>
    </xf>
    <xf numFmtId="0" fontId="20" fillId="7" borderId="2" xfId="0" applyFont="1" applyFill="1" applyBorder="1" applyAlignment="1" applyProtection="1">
      <alignment horizontal="left" vertical="top" wrapText="1"/>
      <protection locked="0"/>
    </xf>
    <xf numFmtId="0" fontId="11" fillId="7" borderId="2" xfId="0" applyFont="1" applyFill="1" applyBorder="1" applyAlignment="1">
      <alignment horizontal="left" vertical="top" wrapText="1"/>
    </xf>
    <xf numFmtId="0" fontId="11" fillId="4" borderId="3" xfId="0" applyFont="1" applyFill="1" applyBorder="1" applyAlignment="1" applyProtection="1">
      <alignment horizontal="left" vertical="top" wrapText="1"/>
      <protection locked="0"/>
    </xf>
    <xf numFmtId="0" fontId="11" fillId="6" borderId="2" xfId="0" applyFont="1" applyFill="1" applyBorder="1" applyAlignment="1">
      <alignment horizontal="left" vertical="top" wrapText="1"/>
    </xf>
    <xf numFmtId="0" fontId="20" fillId="4" borderId="2" xfId="0" applyFont="1" applyFill="1" applyBorder="1" applyAlignment="1" applyProtection="1">
      <alignment horizontal="left" vertical="top" wrapText="1"/>
      <protection locked="0"/>
    </xf>
    <xf numFmtId="0" fontId="11" fillId="4" borderId="2" xfId="0" applyFont="1" applyFill="1" applyBorder="1" applyAlignment="1">
      <alignment horizontal="left" vertical="top" wrapText="1"/>
    </xf>
    <xf numFmtId="0" fontId="11" fillId="6" borderId="2" xfId="0" applyFont="1" applyFill="1" applyBorder="1" applyAlignment="1" applyProtection="1">
      <alignment horizontal="left" vertical="top" wrapText="1"/>
      <protection locked="0"/>
    </xf>
    <xf numFmtId="0" fontId="14" fillId="3" borderId="4" xfId="0" applyFont="1" applyFill="1" applyBorder="1" applyAlignment="1">
      <alignment horizontal="left" vertical="top" wrapText="1"/>
    </xf>
    <xf numFmtId="0" fontId="11" fillId="3" borderId="2" xfId="0" applyFont="1" applyFill="1" applyBorder="1" applyAlignment="1">
      <alignment horizontal="left" vertical="top"/>
    </xf>
    <xf numFmtId="0" fontId="14" fillId="9" borderId="2" xfId="0" applyFont="1" applyFill="1" applyBorder="1" applyAlignment="1">
      <alignment horizontal="left" vertical="top" wrapText="1"/>
    </xf>
    <xf numFmtId="0" fontId="11" fillId="9" borderId="2" xfId="0" applyFont="1" applyFill="1" applyBorder="1" applyAlignment="1">
      <alignment horizontal="left" vertical="top"/>
    </xf>
    <xf numFmtId="0" fontId="37" fillId="2" borderId="0" xfId="0" applyFont="1" applyFill="1" applyAlignment="1" applyProtection="1">
      <alignment horizontal="center" vertical="center" wrapText="1"/>
      <protection locked="0"/>
    </xf>
    <xf numFmtId="0" fontId="11" fillId="7" borderId="2" xfId="0" applyFont="1" applyFill="1" applyBorder="1" applyAlignment="1" applyProtection="1">
      <alignment horizontal="center" vertical="center"/>
      <protection locked="0"/>
    </xf>
    <xf numFmtId="0" fontId="11" fillId="4" borderId="2" xfId="0" applyFont="1" applyFill="1" applyBorder="1" applyAlignment="1" applyProtection="1">
      <alignment horizontal="center" vertical="center"/>
      <protection locked="0"/>
    </xf>
    <xf numFmtId="0" fontId="14" fillId="7" borderId="2" xfId="0" applyFont="1" applyFill="1" applyBorder="1" applyAlignment="1" applyProtection="1">
      <alignment horizontal="left" vertical="top" wrapText="1"/>
      <protection locked="0"/>
    </xf>
    <xf numFmtId="0" fontId="11" fillId="7" borderId="2" xfId="0" applyFont="1" applyFill="1" applyBorder="1" applyAlignment="1" applyProtection="1">
      <alignment horizontal="left" vertical="top"/>
      <protection locked="0"/>
    </xf>
    <xf numFmtId="0" fontId="12" fillId="7" borderId="2" xfId="0" applyFont="1" applyFill="1" applyBorder="1" applyAlignment="1" applyProtection="1">
      <alignment horizontal="left" vertical="top"/>
      <protection locked="0"/>
    </xf>
    <xf numFmtId="0" fontId="14" fillId="4" borderId="2" xfId="0" applyFont="1" applyFill="1" applyBorder="1" applyAlignment="1" applyProtection="1">
      <alignment horizontal="left" vertical="top" wrapText="1"/>
      <protection locked="0"/>
    </xf>
    <xf numFmtId="0" fontId="11" fillId="4" borderId="2" xfId="0" applyFont="1" applyFill="1" applyBorder="1" applyAlignment="1" applyProtection="1">
      <alignment horizontal="left" vertical="top"/>
      <protection locked="0"/>
    </xf>
    <xf numFmtId="0" fontId="12" fillId="4" borderId="2" xfId="0" applyFont="1" applyFill="1" applyBorder="1" applyAlignment="1" applyProtection="1">
      <alignment horizontal="left" vertical="top"/>
      <protection locked="0"/>
    </xf>
    <xf numFmtId="0" fontId="12" fillId="7" borderId="4" xfId="0" applyFont="1" applyFill="1" applyBorder="1" applyAlignment="1" applyProtection="1">
      <alignment horizontal="left" vertical="top" wrapText="1"/>
      <protection locked="0"/>
    </xf>
    <xf numFmtId="0" fontId="12" fillId="7" borderId="2" xfId="0" applyFont="1" applyFill="1" applyBorder="1" applyAlignment="1" applyProtection="1">
      <alignment horizontal="left" vertical="top" wrapText="1"/>
      <protection locked="0"/>
    </xf>
    <xf numFmtId="0" fontId="12" fillId="4" borderId="2" xfId="0" applyFont="1" applyFill="1" applyBorder="1" applyAlignment="1" applyProtection="1">
      <alignment horizontal="left" vertical="top" wrapText="1"/>
      <protection locked="0"/>
    </xf>
    <xf numFmtId="0" fontId="12" fillId="2" borderId="0" xfId="0" applyFont="1" applyFill="1" applyAlignment="1">
      <alignment wrapText="1"/>
    </xf>
    <xf numFmtId="0" fontId="12" fillId="2" borderId="0" xfId="0" applyFont="1" applyFill="1" applyAlignment="1">
      <alignment horizontal="center" wrapText="1"/>
    </xf>
    <xf numFmtId="0" fontId="12" fillId="2" borderId="0" xfId="0" applyFont="1" applyFill="1" applyAlignment="1">
      <alignment vertical="center" wrapText="1"/>
    </xf>
    <xf numFmtId="0" fontId="14" fillId="2" borderId="0" xfId="0" applyFont="1" applyFill="1" applyAlignment="1">
      <alignment horizontal="center" vertical="top" wrapText="1"/>
    </xf>
    <xf numFmtId="0" fontId="12" fillId="2" borderId="0" xfId="0" applyFont="1" applyFill="1" applyAlignment="1">
      <alignment horizontal="center" vertical="top" wrapText="1"/>
    </xf>
    <xf numFmtId="0" fontId="44" fillId="2" borderId="0" xfId="0" applyFont="1" applyFill="1" applyAlignment="1">
      <alignment wrapText="1"/>
    </xf>
    <xf numFmtId="0" fontId="45" fillId="2" borderId="0" xfId="0" applyFont="1" applyFill="1" applyAlignment="1">
      <alignment horizontal="center" vertical="center" wrapText="1"/>
    </xf>
    <xf numFmtId="0" fontId="47" fillId="2" borderId="0" xfId="0" applyFont="1" applyFill="1" applyAlignment="1">
      <alignment wrapText="1"/>
    </xf>
    <xf numFmtId="0" fontId="48" fillId="2" borderId="0" xfId="0" applyFont="1" applyFill="1" applyAlignment="1">
      <alignment vertical="top" wrapText="1"/>
    </xf>
    <xf numFmtId="0" fontId="49" fillId="2" borderId="0" xfId="0" applyFont="1" applyFill="1" applyAlignment="1">
      <alignment horizontal="center" vertical="top" wrapText="1"/>
    </xf>
    <xf numFmtId="0" fontId="11" fillId="0" borderId="2" xfId="0" applyFont="1" applyBorder="1" applyAlignment="1">
      <alignment horizontal="center" vertical="top" wrapText="1"/>
    </xf>
    <xf numFmtId="0" fontId="11" fillId="0" borderId="2" xfId="0" applyFont="1" applyBorder="1" applyAlignment="1">
      <alignment horizontal="left" vertical="top" wrapText="1"/>
    </xf>
    <xf numFmtId="0" fontId="11" fillId="0" borderId="0" xfId="0" applyFont="1" applyAlignment="1">
      <alignment horizontal="center" wrapText="1"/>
    </xf>
    <xf numFmtId="0" fontId="11" fillId="0" borderId="2" xfId="0" applyFont="1" applyBorder="1" applyAlignment="1">
      <alignment vertical="top" wrapText="1"/>
    </xf>
    <xf numFmtId="0" fontId="14" fillId="3" borderId="2" xfId="0" applyFont="1" applyFill="1" applyBorder="1" applyAlignment="1">
      <alignment horizontal="center" vertical="top" wrapText="1"/>
    </xf>
    <xf numFmtId="0" fontId="14" fillId="3" borderId="2" xfId="0" applyFont="1" applyFill="1" applyBorder="1" applyAlignment="1">
      <alignment horizontal="left" vertical="top" wrapText="1"/>
    </xf>
    <xf numFmtId="0" fontId="14" fillId="6" borderId="2" xfId="0" applyFont="1" applyFill="1" applyBorder="1" applyAlignment="1">
      <alignment horizontal="center" vertical="center" wrapText="1"/>
    </xf>
    <xf numFmtId="2" fontId="14" fillId="6" borderId="2" xfId="0" applyNumberFormat="1" applyFont="1" applyFill="1" applyBorder="1" applyAlignment="1">
      <alignment horizontal="center" vertical="center" wrapText="1"/>
    </xf>
    <xf numFmtId="0" fontId="11" fillId="3" borderId="2" xfId="0" applyFont="1" applyFill="1" applyBorder="1" applyAlignment="1">
      <alignment horizontal="center" vertical="top" wrapText="1"/>
    </xf>
    <xf numFmtId="0" fontId="11" fillId="6" borderId="2" xfId="0" applyFont="1" applyFill="1" applyBorder="1" applyAlignment="1">
      <alignment horizontal="center" vertical="center" wrapText="1"/>
    </xf>
    <xf numFmtId="2" fontId="19" fillId="6" borderId="2" xfId="0" applyNumberFormat="1" applyFont="1" applyFill="1" applyBorder="1" applyAlignment="1">
      <alignment horizontal="center" vertical="center" wrapText="1"/>
    </xf>
    <xf numFmtId="0" fontId="14" fillId="7" borderId="2" xfId="0" applyFont="1" applyFill="1" applyBorder="1" applyAlignment="1">
      <alignment horizontal="left" vertical="top" wrapText="1"/>
    </xf>
    <xf numFmtId="0" fontId="12" fillId="0" borderId="3" xfId="0" applyFont="1" applyBorder="1" applyAlignment="1">
      <alignment horizontal="center" vertical="center" wrapText="1"/>
    </xf>
    <xf numFmtId="0" fontId="12" fillId="6" borderId="2" xfId="0" applyFont="1" applyFill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top"/>
    </xf>
    <xf numFmtId="0" fontId="49" fillId="0" borderId="6" xfId="0" applyFont="1" applyBorder="1" applyAlignment="1">
      <alignment horizontal="center" vertical="center" wrapText="1"/>
    </xf>
    <xf numFmtId="2" fontId="19" fillId="3" borderId="2" xfId="0" applyNumberFormat="1" applyFont="1" applyFill="1" applyBorder="1" applyAlignment="1">
      <alignment horizontal="center" wrapText="1"/>
    </xf>
    <xf numFmtId="0" fontId="11" fillId="3" borderId="2" xfId="0" applyFont="1" applyFill="1" applyBorder="1" applyAlignment="1">
      <alignment horizontal="center" wrapText="1"/>
    </xf>
    <xf numFmtId="0" fontId="11" fillId="6" borderId="0" xfId="0" applyFont="1" applyFill="1" applyAlignment="1">
      <alignment horizontal="center" wrapText="1"/>
    </xf>
    <xf numFmtId="2" fontId="19" fillId="6" borderId="2" xfId="0" applyNumberFormat="1" applyFont="1" applyFill="1" applyBorder="1" applyAlignment="1">
      <alignment horizontal="center" wrapText="1"/>
    </xf>
    <xf numFmtId="0" fontId="11" fillId="6" borderId="2" xfId="0" applyFont="1" applyFill="1" applyBorder="1" applyAlignment="1">
      <alignment horizontal="center" wrapText="1"/>
    </xf>
    <xf numFmtId="0" fontId="11" fillId="2" borderId="0" xfId="0" applyFont="1" applyFill="1" applyAlignment="1">
      <alignment horizontal="center" vertical="center" textRotation="90" wrapText="1"/>
    </xf>
    <xf numFmtId="0" fontId="19" fillId="2" borderId="0" xfId="0" applyFont="1" applyFill="1" applyAlignment="1">
      <alignment wrapText="1"/>
    </xf>
    <xf numFmtId="2" fontId="19" fillId="2" borderId="0" xfId="0" applyNumberFormat="1" applyFont="1" applyFill="1" applyAlignment="1">
      <alignment horizontal="center" vertical="center" wrapText="1"/>
    </xf>
    <xf numFmtId="0" fontId="41" fillId="0" borderId="0" xfId="0" applyFont="1" applyAlignment="1">
      <alignment horizontal="center" vertical="center" wrapText="1"/>
    </xf>
    <xf numFmtId="0" fontId="19" fillId="3" borderId="0" xfId="0" applyFont="1" applyFill="1" applyAlignment="1">
      <alignment horizontal="center" wrapText="1"/>
    </xf>
    <xf numFmtId="2" fontId="14" fillId="0" borderId="10" xfId="0" applyNumberFormat="1" applyFont="1" applyBorder="1" applyAlignment="1">
      <alignment horizontal="center" vertical="top" wrapText="1"/>
    </xf>
    <xf numFmtId="2" fontId="45" fillId="0" borderId="11" xfId="0" applyNumberFormat="1" applyFont="1" applyBorder="1" applyAlignment="1">
      <alignment horizontal="center" vertical="top" wrapText="1"/>
    </xf>
    <xf numFmtId="2" fontId="14" fillId="2" borderId="10" xfId="0" applyNumberFormat="1" applyFont="1" applyFill="1" applyBorder="1" applyAlignment="1">
      <alignment horizontal="center" vertical="top" wrapText="1"/>
    </xf>
    <xf numFmtId="2" fontId="45" fillId="2" borderId="11" xfId="0" applyNumberFormat="1" applyFont="1" applyFill="1" applyBorder="1" applyAlignment="1">
      <alignment horizontal="center" vertical="top" wrapText="1"/>
    </xf>
    <xf numFmtId="0" fontId="14" fillId="6" borderId="2" xfId="0" applyFont="1" applyFill="1" applyBorder="1" applyAlignment="1" applyProtection="1">
      <alignment horizontal="left" vertical="top" wrapText="1"/>
      <protection locked="0"/>
    </xf>
    <xf numFmtId="0" fontId="33" fillId="10" borderId="2" xfId="0" applyFont="1" applyFill="1" applyBorder="1" applyAlignment="1" applyProtection="1">
      <alignment horizontal="center" vertical="top" wrapText="1"/>
      <protection locked="0"/>
    </xf>
    <xf numFmtId="0" fontId="33" fillId="10" borderId="5" xfId="0" applyFont="1" applyFill="1" applyBorder="1" applyAlignment="1" applyProtection="1">
      <alignment horizontal="center" vertical="center" wrapText="1"/>
      <protection locked="0"/>
    </xf>
    <xf numFmtId="0" fontId="33" fillId="10" borderId="2" xfId="0" applyFont="1" applyFill="1" applyBorder="1" applyAlignment="1" applyProtection="1">
      <alignment horizontal="center" vertical="center" wrapText="1"/>
      <protection locked="0"/>
    </xf>
    <xf numFmtId="9" fontId="26" fillId="10" borderId="2" xfId="0" applyNumberFormat="1" applyFont="1" applyFill="1" applyBorder="1" applyAlignment="1" applyProtection="1">
      <alignment horizontal="center" vertical="center" wrapText="1"/>
      <protection locked="0"/>
    </xf>
    <xf numFmtId="0" fontId="33" fillId="10" borderId="2" xfId="0" applyFont="1" applyFill="1" applyBorder="1" applyAlignment="1" applyProtection="1">
      <alignment horizontal="center" wrapText="1"/>
      <protection locked="0"/>
    </xf>
    <xf numFmtId="0" fontId="27" fillId="10" borderId="2" xfId="0" applyFont="1" applyFill="1" applyBorder="1" applyAlignment="1" applyProtection="1">
      <alignment horizontal="center"/>
      <protection locked="0"/>
    </xf>
    <xf numFmtId="0" fontId="28" fillId="0" borderId="23" xfId="0" applyFont="1" applyBorder="1" applyAlignment="1">
      <alignment vertical="center"/>
    </xf>
    <xf numFmtId="0" fontId="28" fillId="0" borderId="24" xfId="0" applyFont="1" applyBorder="1" applyAlignment="1">
      <alignment horizontal="left" vertical="center"/>
    </xf>
    <xf numFmtId="0" fontId="28" fillId="0" borderId="25" xfId="0" applyFont="1" applyBorder="1" applyAlignment="1">
      <alignment horizontal="left" vertical="center"/>
    </xf>
    <xf numFmtId="0" fontId="28" fillId="0" borderId="26" xfId="0" applyFont="1" applyBorder="1" applyAlignment="1">
      <alignment horizontal="left" vertical="center"/>
    </xf>
    <xf numFmtId="9" fontId="25" fillId="10" borderId="12" xfId="0" applyNumberFormat="1" applyFont="1" applyFill="1" applyBorder="1" applyAlignment="1" applyProtection="1">
      <alignment horizontal="center" vertical="center" wrapText="1"/>
      <protection locked="0"/>
    </xf>
    <xf numFmtId="9" fontId="25" fillId="10" borderId="2" xfId="0" applyNumberFormat="1" applyFont="1" applyFill="1" applyBorder="1" applyAlignment="1" applyProtection="1">
      <alignment horizontal="center" vertical="center" wrapText="1"/>
      <protection locked="0"/>
    </xf>
    <xf numFmtId="0" fontId="11" fillId="2" borderId="0" xfId="0" applyFont="1" applyFill="1" applyAlignment="1" applyProtection="1">
      <alignment horizontal="left" vertical="center"/>
      <protection locked="0"/>
    </xf>
    <xf numFmtId="0" fontId="11" fillId="2" borderId="0" xfId="0" applyFont="1" applyFill="1" applyAlignment="1">
      <alignment horizontal="right" vertical="center"/>
    </xf>
    <xf numFmtId="0" fontId="11" fillId="2" borderId="0" xfId="0" applyFont="1" applyFill="1" applyAlignment="1">
      <alignment horizontal="left" vertical="center" wrapText="1"/>
    </xf>
    <xf numFmtId="0" fontId="11" fillId="10" borderId="2" xfId="0" applyFont="1" applyFill="1" applyBorder="1" applyAlignment="1" applyProtection="1">
      <alignment horizontal="left" vertical="center" wrapText="1"/>
      <protection locked="0"/>
    </xf>
    <xf numFmtId="0" fontId="19" fillId="2" borderId="0" xfId="0" applyFont="1" applyFill="1" applyAlignment="1">
      <alignment horizontal="left" vertical="center"/>
    </xf>
    <xf numFmtId="0" fontId="11" fillId="2" borderId="0" xfId="0" applyFont="1" applyFill="1" applyAlignment="1">
      <alignment horizontal="right" vertical="center" wrapText="1"/>
    </xf>
    <xf numFmtId="0" fontId="11" fillId="10" borderId="2" xfId="0" applyFont="1" applyFill="1" applyBorder="1" applyAlignment="1" applyProtection="1">
      <alignment horizontal="left" vertical="center"/>
      <protection locked="0"/>
    </xf>
    <xf numFmtId="0" fontId="11" fillId="2" borderId="17" xfId="0" applyFont="1" applyFill="1" applyBorder="1" applyAlignment="1">
      <alignment horizontal="center" vertical="top" wrapText="1"/>
    </xf>
    <xf numFmtId="0" fontId="17" fillId="2" borderId="17" xfId="0" applyFont="1" applyFill="1" applyBorder="1" applyAlignment="1">
      <alignment horizontal="center" vertical="center" wrapText="1"/>
    </xf>
    <xf numFmtId="0" fontId="1" fillId="9" borderId="0" xfId="0" applyFont="1" applyFill="1" applyAlignment="1">
      <alignment horizontal="center" vertical="top"/>
    </xf>
    <xf numFmtId="0" fontId="0" fillId="2" borderId="0" xfId="0" applyFill="1" applyAlignment="1">
      <alignment horizontal="left" vertical="top" wrapText="1"/>
    </xf>
    <xf numFmtId="0" fontId="11" fillId="10" borderId="7" xfId="0" applyFont="1" applyFill="1" applyBorder="1" applyAlignment="1" applyProtection="1">
      <alignment horizontal="left" vertical="center"/>
      <protection locked="0"/>
    </xf>
    <xf numFmtId="0" fontId="11" fillId="10" borderId="8" xfId="0" applyFont="1" applyFill="1" applyBorder="1" applyAlignment="1" applyProtection="1">
      <alignment horizontal="left" vertical="center"/>
      <protection locked="0"/>
    </xf>
    <xf numFmtId="0" fontId="11" fillId="10" borderId="4" xfId="0" applyFont="1" applyFill="1" applyBorder="1" applyAlignment="1" applyProtection="1">
      <alignment horizontal="left" vertical="center"/>
      <protection locked="0"/>
    </xf>
    <xf numFmtId="0" fontId="19" fillId="3" borderId="0" xfId="0" applyFont="1" applyFill="1" applyAlignment="1">
      <alignment horizontal="left" vertical="center"/>
    </xf>
    <xf numFmtId="0" fontId="37" fillId="10" borderId="7" xfId="0" applyFont="1" applyFill="1" applyBorder="1" applyAlignment="1">
      <alignment horizontal="center" vertical="center" wrapText="1"/>
    </xf>
    <xf numFmtId="0" fontId="37" fillId="10" borderId="8" xfId="0" applyFont="1" applyFill="1" applyBorder="1" applyAlignment="1">
      <alignment horizontal="center" vertical="center" wrapText="1"/>
    </xf>
    <xf numFmtId="0" fontId="37" fillId="10" borderId="4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9" fillId="2" borderId="0" xfId="0" applyFont="1" applyFill="1" applyAlignment="1">
      <alignment vertical="center" wrapText="1"/>
    </xf>
    <xf numFmtId="0" fontId="31" fillId="2" borderId="0" xfId="0" applyFont="1" applyFill="1" applyAlignment="1">
      <alignment wrapText="1"/>
    </xf>
    <xf numFmtId="0" fontId="1" fillId="7" borderId="7" xfId="0" applyFont="1" applyFill="1" applyBorder="1" applyAlignment="1" applyProtection="1">
      <alignment vertical="center"/>
      <protection locked="0"/>
    </xf>
    <xf numFmtId="0" fontId="1" fillId="7" borderId="8" xfId="0" applyFont="1" applyFill="1" applyBorder="1" applyAlignment="1" applyProtection="1">
      <alignment vertical="center"/>
      <protection locked="0"/>
    </xf>
    <xf numFmtId="0" fontId="1" fillId="7" borderId="4" xfId="0" applyFont="1" applyFill="1" applyBorder="1" applyAlignment="1" applyProtection="1">
      <alignment vertical="center"/>
      <protection locked="0"/>
    </xf>
    <xf numFmtId="0" fontId="11" fillId="10" borderId="7" xfId="0" applyFont="1" applyFill="1" applyBorder="1" applyAlignment="1" applyProtection="1">
      <alignment horizontal="left" vertical="center" wrapText="1"/>
      <protection locked="0"/>
    </xf>
    <xf numFmtId="0" fontId="11" fillId="10" borderId="8" xfId="0" applyFont="1" applyFill="1" applyBorder="1" applyAlignment="1" applyProtection="1">
      <alignment horizontal="left" vertical="center" wrapText="1"/>
      <protection locked="0"/>
    </xf>
    <xf numFmtId="0" fontId="11" fillId="10" borderId="4" xfId="0" applyFont="1" applyFill="1" applyBorder="1" applyAlignment="1" applyProtection="1">
      <alignment horizontal="left" vertical="center" wrapText="1"/>
      <protection locked="0"/>
    </xf>
    <xf numFmtId="0" fontId="11" fillId="2" borderId="27" xfId="0" applyFont="1" applyFill="1" applyBorder="1" applyAlignment="1">
      <alignment horizontal="right" vertical="center" wrapText="1"/>
    </xf>
    <xf numFmtId="0" fontId="18" fillId="2" borderId="0" xfId="0" applyFont="1" applyFill="1" applyAlignment="1">
      <alignment horizontal="center" vertical="center" wrapText="1"/>
    </xf>
    <xf numFmtId="0" fontId="18" fillId="9" borderId="0" xfId="0" applyFont="1" applyFill="1" applyAlignment="1">
      <alignment horizontal="center" vertical="center" wrapText="1"/>
    </xf>
    <xf numFmtId="0" fontId="27" fillId="2" borderId="3" xfId="0" applyFont="1" applyFill="1" applyBorder="1" applyAlignment="1">
      <alignment horizontal="center" vertical="center"/>
    </xf>
    <xf numFmtId="0" fontId="27" fillId="2" borderId="6" xfId="0" applyFont="1" applyFill="1" applyBorder="1" applyAlignment="1">
      <alignment horizontal="center" vertical="center"/>
    </xf>
    <xf numFmtId="0" fontId="27" fillId="2" borderId="5" xfId="0" applyFont="1" applyFill="1" applyBorder="1" applyAlignment="1">
      <alignment horizontal="center" vertical="center"/>
    </xf>
    <xf numFmtId="0" fontId="11" fillId="4" borderId="3" xfId="0" applyFont="1" applyFill="1" applyBorder="1" applyAlignment="1" applyProtection="1">
      <alignment horizontal="center" vertical="center" wrapText="1"/>
      <protection locked="0"/>
    </xf>
    <xf numFmtId="0" fontId="11" fillId="4" borderId="5" xfId="0" applyFont="1" applyFill="1" applyBorder="1" applyAlignment="1" applyProtection="1">
      <alignment horizontal="center" vertical="center" wrapText="1"/>
      <protection locked="0"/>
    </xf>
    <xf numFmtId="2" fontId="11" fillId="2" borderId="3" xfId="0" applyNumberFormat="1" applyFont="1" applyFill="1" applyBorder="1" applyAlignment="1">
      <alignment horizontal="center" vertical="center" wrapText="1"/>
    </xf>
    <xf numFmtId="2" fontId="11" fillId="2" borderId="5" xfId="0" applyNumberFormat="1" applyFont="1" applyFill="1" applyBorder="1" applyAlignment="1">
      <alignment horizontal="center" vertical="center" wrapText="1"/>
    </xf>
    <xf numFmtId="0" fontId="14" fillId="3" borderId="2" xfId="0" applyFont="1" applyFill="1" applyBorder="1" applyAlignment="1">
      <alignment horizontal="center" vertical="center" wrapText="1"/>
    </xf>
    <xf numFmtId="0" fontId="11" fillId="7" borderId="3" xfId="0" applyFont="1" applyFill="1" applyBorder="1" applyAlignment="1" applyProtection="1">
      <alignment horizontal="left" vertical="top" wrapText="1"/>
      <protection locked="0"/>
    </xf>
    <xf numFmtId="0" fontId="11" fillId="7" borderId="5" xfId="0" applyFont="1" applyFill="1" applyBorder="1" applyAlignment="1" applyProtection="1">
      <alignment horizontal="left" vertical="top" wrapText="1"/>
      <protection locked="0"/>
    </xf>
    <xf numFmtId="0" fontId="27" fillId="0" borderId="3" xfId="0" applyFont="1" applyBorder="1" applyAlignment="1">
      <alignment horizontal="center" vertical="center"/>
    </xf>
    <xf numFmtId="0" fontId="27" fillId="0" borderId="6" xfId="0" applyFont="1" applyBorder="1" applyAlignment="1">
      <alignment horizontal="center" vertical="center"/>
    </xf>
    <xf numFmtId="0" fontId="27" fillId="0" borderId="5" xfId="0" applyFont="1" applyBorder="1" applyAlignment="1">
      <alignment horizontal="center" vertical="center"/>
    </xf>
    <xf numFmtId="0" fontId="11" fillId="0" borderId="7" xfId="0" applyFont="1" applyBorder="1" applyAlignment="1">
      <alignment horizontal="left" vertical="top" wrapText="1"/>
    </xf>
    <xf numFmtId="0" fontId="11" fillId="0" borderId="4" xfId="0" applyFont="1" applyBorder="1" applyAlignment="1">
      <alignment horizontal="left" vertical="top" wrapText="1"/>
    </xf>
    <xf numFmtId="0" fontId="17" fillId="2" borderId="0" xfId="0" applyFont="1" applyFill="1" applyAlignment="1">
      <alignment horizontal="center" vertical="top" wrapText="1"/>
    </xf>
    <xf numFmtId="0" fontId="17" fillId="2" borderId="0" xfId="0" applyFont="1" applyFill="1" applyAlignment="1">
      <alignment horizontal="center" vertical="center" wrapText="1"/>
    </xf>
    <xf numFmtId="0" fontId="14" fillId="7" borderId="7" xfId="0" applyFont="1" applyFill="1" applyBorder="1" applyAlignment="1">
      <alignment horizontal="center" vertical="center" wrapText="1"/>
    </xf>
    <xf numFmtId="0" fontId="14" fillId="7" borderId="8" xfId="0" applyFont="1" applyFill="1" applyBorder="1" applyAlignment="1">
      <alignment horizontal="center" vertical="center" wrapText="1"/>
    </xf>
    <xf numFmtId="0" fontId="14" fillId="7" borderId="4" xfId="0" applyFont="1" applyFill="1" applyBorder="1" applyAlignment="1">
      <alignment horizontal="center" vertical="center" wrapText="1"/>
    </xf>
    <xf numFmtId="0" fontId="14" fillId="4" borderId="7" xfId="0" applyFont="1" applyFill="1" applyBorder="1" applyAlignment="1">
      <alignment horizontal="center" vertical="center" wrapText="1"/>
    </xf>
    <xf numFmtId="0" fontId="14" fillId="4" borderId="8" xfId="0" applyFont="1" applyFill="1" applyBorder="1" applyAlignment="1">
      <alignment horizontal="center" vertical="center" wrapText="1"/>
    </xf>
    <xf numFmtId="0" fontId="14" fillId="4" borderId="4" xfId="0" applyFont="1" applyFill="1" applyBorder="1" applyAlignment="1">
      <alignment horizontal="center" vertical="center" wrapText="1"/>
    </xf>
    <xf numFmtId="0" fontId="11" fillId="4" borderId="3" xfId="0" applyFont="1" applyFill="1" applyBorder="1" applyAlignment="1" applyProtection="1">
      <alignment horizontal="left" vertical="top" wrapText="1"/>
      <protection locked="0"/>
    </xf>
    <xf numFmtId="0" fontId="11" fillId="4" borderId="5" xfId="0" applyFont="1" applyFill="1" applyBorder="1" applyAlignment="1" applyProtection="1">
      <alignment horizontal="left" vertical="top" wrapText="1"/>
      <protection locked="0"/>
    </xf>
    <xf numFmtId="0" fontId="33" fillId="0" borderId="3" xfId="0" applyFont="1" applyBorder="1" applyAlignment="1">
      <alignment horizontal="center" vertical="center" wrapText="1"/>
    </xf>
    <xf numFmtId="0" fontId="33" fillId="0" borderId="5" xfId="0" applyFont="1" applyBorder="1" applyAlignment="1">
      <alignment horizontal="center" vertical="center" wrapText="1"/>
    </xf>
    <xf numFmtId="0" fontId="11" fillId="7" borderId="3" xfId="0" applyFont="1" applyFill="1" applyBorder="1" applyAlignment="1" applyProtection="1">
      <alignment horizontal="center" vertical="center" wrapText="1"/>
      <protection locked="0"/>
    </xf>
    <xf numFmtId="0" fontId="11" fillId="7" borderId="5" xfId="0" applyFont="1" applyFill="1" applyBorder="1" applyAlignment="1" applyProtection="1">
      <alignment horizontal="center" vertical="center" wrapText="1"/>
      <protection locked="0"/>
    </xf>
    <xf numFmtId="2" fontId="11" fillId="0" borderId="3" xfId="0" applyNumberFormat="1" applyFont="1" applyBorder="1" applyAlignment="1">
      <alignment horizontal="center" vertical="center" wrapText="1"/>
    </xf>
    <xf numFmtId="2" fontId="11" fillId="0" borderId="5" xfId="0" applyNumberFormat="1" applyFont="1" applyBorder="1" applyAlignment="1">
      <alignment horizontal="center" vertical="center" wrapText="1"/>
    </xf>
    <xf numFmtId="0" fontId="19" fillId="0" borderId="3" xfId="0" applyFont="1" applyBorder="1" applyAlignment="1">
      <alignment horizontal="center" vertical="center" wrapText="1"/>
    </xf>
    <xf numFmtId="0" fontId="19" fillId="0" borderId="5" xfId="0" applyFont="1" applyBorder="1" applyAlignment="1">
      <alignment horizontal="center" vertical="center" wrapText="1"/>
    </xf>
    <xf numFmtId="0" fontId="19" fillId="0" borderId="6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left" vertical="center" wrapText="1"/>
    </xf>
    <xf numFmtId="0" fontId="11" fillId="3" borderId="2" xfId="0" applyFont="1" applyFill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0" fontId="14" fillId="0" borderId="6" xfId="0" applyFont="1" applyBorder="1" applyAlignment="1">
      <alignment horizontal="center" vertical="center" wrapText="1"/>
    </xf>
    <xf numFmtId="0" fontId="19" fillId="0" borderId="3" xfId="0" applyFont="1" applyBorder="1" applyAlignment="1">
      <alignment horizontal="center" vertical="center"/>
    </xf>
    <xf numFmtId="0" fontId="19" fillId="0" borderId="6" xfId="0" applyFont="1" applyBorder="1" applyAlignment="1">
      <alignment horizontal="center" vertical="center"/>
    </xf>
    <xf numFmtId="0" fontId="19" fillId="0" borderId="5" xfId="0" applyFont="1" applyBorder="1" applyAlignment="1">
      <alignment horizontal="center" vertical="center"/>
    </xf>
    <xf numFmtId="0" fontId="19" fillId="0" borderId="2" xfId="0" applyFont="1" applyBorder="1" applyAlignment="1">
      <alignment horizontal="center" vertical="center" wrapText="1"/>
    </xf>
    <xf numFmtId="0" fontId="11" fillId="0" borderId="17" xfId="0" applyFont="1" applyBorder="1" applyAlignment="1">
      <alignment horizontal="left" vertical="top" wrapText="1"/>
    </xf>
    <xf numFmtId="0" fontId="11" fillId="0" borderId="9" xfId="0" applyFont="1" applyBorder="1" applyAlignment="1">
      <alignment horizontal="left" vertical="top" wrapText="1"/>
    </xf>
    <xf numFmtId="0" fontId="11" fillId="0" borderId="18" xfId="0" applyFont="1" applyBorder="1" applyAlignment="1">
      <alignment horizontal="left" vertical="top" wrapText="1"/>
    </xf>
    <xf numFmtId="0" fontId="11" fillId="0" borderId="14" xfId="0" applyFont="1" applyBorder="1" applyAlignment="1">
      <alignment horizontal="left" vertical="top" wrapText="1"/>
    </xf>
    <xf numFmtId="0" fontId="9" fillId="2" borderId="0" xfId="0" applyFont="1" applyFill="1" applyAlignment="1">
      <alignment horizontal="center" vertical="center" wrapText="1"/>
    </xf>
    <xf numFmtId="0" fontId="23" fillId="2" borderId="1" xfId="0" applyFont="1" applyFill="1" applyBorder="1" applyAlignment="1">
      <alignment horizontal="left" vertical="center" wrapText="1"/>
    </xf>
    <xf numFmtId="0" fontId="18" fillId="2" borderId="0" xfId="0" applyFont="1" applyFill="1" applyAlignment="1">
      <alignment horizontal="right" vertical="center" wrapText="1"/>
    </xf>
    <xf numFmtId="0" fontId="24" fillId="2" borderId="0" xfId="0" applyFont="1" applyFill="1" applyAlignment="1">
      <alignment horizontal="right" vertical="center" wrapText="1"/>
    </xf>
    <xf numFmtId="0" fontId="16" fillId="2" borderId="0" xfId="0" applyFont="1" applyFill="1" applyAlignment="1">
      <alignment horizontal="center" vertical="center" wrapText="1"/>
    </xf>
    <xf numFmtId="0" fontId="22" fillId="2" borderId="0" xfId="0" applyFont="1" applyFill="1" applyAlignment="1">
      <alignment horizontal="center" vertical="center" wrapText="1"/>
    </xf>
    <xf numFmtId="0" fontId="19" fillId="3" borderId="0" xfId="0" applyFont="1" applyFill="1" applyAlignment="1">
      <alignment horizontal="center" wrapText="1"/>
    </xf>
    <xf numFmtId="0" fontId="12" fillId="0" borderId="15" xfId="0" applyFont="1" applyBorder="1" applyAlignment="1">
      <alignment horizontal="left" vertical="center" wrapText="1"/>
    </xf>
    <xf numFmtId="0" fontId="12" fillId="0" borderId="9" xfId="0" applyFont="1" applyBorder="1" applyAlignment="1">
      <alignment horizontal="left" vertical="center" wrapText="1"/>
    </xf>
    <xf numFmtId="0" fontId="12" fillId="0" borderId="16" xfId="0" applyFont="1" applyBorder="1" applyAlignment="1">
      <alignment horizontal="left" vertical="center" wrapText="1"/>
    </xf>
    <xf numFmtId="0" fontId="12" fillId="0" borderId="14" xfId="0" applyFont="1" applyBorder="1" applyAlignment="1">
      <alignment horizontal="left" vertical="center" wrapText="1"/>
    </xf>
    <xf numFmtId="0" fontId="12" fillId="2" borderId="0" xfId="0" applyFont="1" applyFill="1" applyAlignment="1">
      <alignment horizontal="center" vertical="center" wrapText="1"/>
    </xf>
    <xf numFmtId="0" fontId="19" fillId="0" borderId="3" xfId="0" applyFont="1" applyBorder="1" applyAlignment="1">
      <alignment horizontal="center"/>
    </xf>
    <xf numFmtId="0" fontId="19" fillId="0" borderId="5" xfId="0" applyFont="1" applyBorder="1" applyAlignment="1">
      <alignment horizontal="center"/>
    </xf>
    <xf numFmtId="164" fontId="33" fillId="2" borderId="3" xfId="0" applyNumberFormat="1" applyFont="1" applyFill="1" applyBorder="1" applyAlignment="1">
      <alignment horizontal="center" vertical="center" wrapText="1"/>
    </xf>
    <xf numFmtId="164" fontId="33" fillId="2" borderId="6" xfId="0" applyNumberFormat="1" applyFont="1" applyFill="1" applyBorder="1" applyAlignment="1">
      <alignment horizontal="center" vertical="center" wrapText="1"/>
    </xf>
    <xf numFmtId="164" fontId="33" fillId="2" borderId="5" xfId="0" applyNumberFormat="1" applyFont="1" applyFill="1" applyBorder="1" applyAlignment="1">
      <alignment horizontal="center" vertical="center" wrapText="1"/>
    </xf>
    <xf numFmtId="0" fontId="39" fillId="7" borderId="7" xfId="0" applyFont="1" applyFill="1" applyBorder="1" applyAlignment="1">
      <alignment horizontal="center" vertical="center" wrapText="1"/>
    </xf>
    <xf numFmtId="0" fontId="39" fillId="7" borderId="8" xfId="0" applyFont="1" applyFill="1" applyBorder="1" applyAlignment="1">
      <alignment horizontal="center" vertical="center" wrapText="1"/>
    </xf>
    <xf numFmtId="0" fontId="39" fillId="7" borderId="4" xfId="0" applyFont="1" applyFill="1" applyBorder="1" applyAlignment="1">
      <alignment horizontal="center" vertical="center" wrapText="1"/>
    </xf>
    <xf numFmtId="0" fontId="12" fillId="0" borderId="7" xfId="0" applyFont="1" applyBorder="1" applyAlignment="1">
      <alignment horizontal="left" vertical="center" wrapText="1"/>
    </xf>
    <xf numFmtId="0" fontId="12" fillId="0" borderId="4" xfId="0" applyFont="1" applyBorder="1" applyAlignment="1">
      <alignment horizontal="left" vertical="center" wrapText="1"/>
    </xf>
    <xf numFmtId="0" fontId="11" fillId="4" borderId="6" xfId="0" applyFont="1" applyFill="1" applyBorder="1" applyAlignment="1" applyProtection="1">
      <alignment horizontal="left" vertical="top" wrapText="1"/>
      <protection locked="0"/>
    </xf>
    <xf numFmtId="0" fontId="12" fillId="0" borderId="7" xfId="0" applyFont="1" applyBorder="1" applyAlignment="1">
      <alignment horizontal="left" vertical="top" wrapText="1"/>
    </xf>
    <xf numFmtId="0" fontId="12" fillId="0" borderId="4" xfId="0" applyFont="1" applyBorder="1" applyAlignment="1">
      <alignment horizontal="left" vertical="top" wrapText="1"/>
    </xf>
    <xf numFmtId="0" fontId="11" fillId="7" borderId="6" xfId="0" applyFont="1" applyFill="1" applyBorder="1" applyAlignment="1" applyProtection="1">
      <alignment horizontal="left" vertical="top" wrapText="1"/>
      <protection locked="0"/>
    </xf>
    <xf numFmtId="0" fontId="11" fillId="0" borderId="7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left" vertical="center" wrapText="1"/>
    </xf>
    <xf numFmtId="0" fontId="12" fillId="0" borderId="7" xfId="0" applyFont="1" applyBorder="1" applyAlignment="1">
      <alignment horizontal="left" wrapText="1"/>
    </xf>
    <xf numFmtId="0" fontId="12" fillId="0" borderId="4" xfId="0" applyFont="1" applyBorder="1" applyAlignment="1">
      <alignment horizontal="left" wrapText="1"/>
    </xf>
    <xf numFmtId="0" fontId="12" fillId="0" borderId="7" xfId="0" applyFont="1" applyBorder="1" applyAlignment="1">
      <alignment horizontal="left" vertical="top"/>
    </xf>
    <xf numFmtId="0" fontId="12" fillId="0" borderId="4" xfId="0" applyFont="1" applyBorder="1" applyAlignment="1">
      <alignment horizontal="left" vertical="top"/>
    </xf>
    <xf numFmtId="0" fontId="12" fillId="0" borderId="7" xfId="0" applyFont="1" applyBorder="1" applyAlignment="1">
      <alignment vertical="top" wrapText="1"/>
    </xf>
    <xf numFmtId="0" fontId="12" fillId="0" borderId="4" xfId="0" applyFont="1" applyBorder="1" applyAlignment="1">
      <alignment vertical="top" wrapText="1"/>
    </xf>
    <xf numFmtId="0" fontId="39" fillId="3" borderId="2" xfId="0" applyFont="1" applyFill="1" applyBorder="1" applyAlignment="1">
      <alignment horizontal="center" vertical="center" wrapText="1"/>
    </xf>
    <xf numFmtId="0" fontId="18" fillId="2" borderId="0" xfId="0" applyFont="1" applyFill="1" applyAlignment="1">
      <alignment horizontal="right" vertical="top" wrapText="1"/>
    </xf>
    <xf numFmtId="0" fontId="24" fillId="2" borderId="0" xfId="0" applyFont="1" applyFill="1" applyAlignment="1">
      <alignment horizontal="right" vertical="top" wrapText="1"/>
    </xf>
    <xf numFmtId="0" fontId="42" fillId="3" borderId="2" xfId="0" applyFont="1" applyFill="1" applyBorder="1" applyAlignment="1">
      <alignment horizontal="center" vertical="center" wrapText="1"/>
    </xf>
    <xf numFmtId="0" fontId="11" fillId="2" borderId="7" xfId="0" applyFont="1" applyFill="1" applyBorder="1" applyAlignment="1">
      <alignment horizontal="left" vertical="center" wrapText="1"/>
    </xf>
    <xf numFmtId="0" fontId="11" fillId="2" borderId="4" xfId="0" applyFont="1" applyFill="1" applyBorder="1" applyAlignment="1">
      <alignment horizontal="left" vertical="center" wrapText="1"/>
    </xf>
    <xf numFmtId="2" fontId="12" fillId="2" borderId="7" xfId="0" applyNumberFormat="1" applyFont="1" applyFill="1" applyBorder="1" applyAlignment="1">
      <alignment horizontal="left" vertical="center" wrapText="1"/>
    </xf>
    <xf numFmtId="2" fontId="12" fillId="2" borderId="4" xfId="0" applyNumberFormat="1" applyFont="1" applyFill="1" applyBorder="1" applyAlignment="1">
      <alignment horizontal="left" vertical="center" wrapText="1"/>
    </xf>
    <xf numFmtId="2" fontId="12" fillId="0" borderId="7" xfId="0" applyNumberFormat="1" applyFont="1" applyBorder="1" applyAlignment="1">
      <alignment horizontal="left" vertical="center" wrapText="1"/>
    </xf>
    <xf numFmtId="2" fontId="12" fillId="0" borderId="4" xfId="0" applyNumberFormat="1" applyFont="1" applyBorder="1" applyAlignment="1">
      <alignment horizontal="left" vertical="center" wrapText="1"/>
    </xf>
    <xf numFmtId="0" fontId="12" fillId="3" borderId="3" xfId="0" applyFont="1" applyFill="1" applyBorder="1" applyAlignment="1">
      <alignment horizontal="center" vertical="center" wrapText="1"/>
    </xf>
    <xf numFmtId="0" fontId="12" fillId="3" borderId="6" xfId="0" applyFont="1" applyFill="1" applyBorder="1" applyAlignment="1">
      <alignment horizontal="center" vertical="center" wrapText="1"/>
    </xf>
    <xf numFmtId="0" fontId="12" fillId="3" borderId="5" xfId="0" applyFont="1" applyFill="1" applyBorder="1" applyAlignment="1">
      <alignment horizontal="center" vertical="center" wrapText="1"/>
    </xf>
    <xf numFmtId="0" fontId="17" fillId="0" borderId="6" xfId="0" applyFont="1" applyBorder="1" applyAlignment="1">
      <alignment horizontal="center" vertical="center" wrapText="1"/>
    </xf>
    <xf numFmtId="0" fontId="17" fillId="3" borderId="7" xfId="0" applyFont="1" applyFill="1" applyBorder="1" applyAlignment="1">
      <alignment horizontal="center" vertical="center" wrapText="1"/>
    </xf>
    <xf numFmtId="0" fontId="17" fillId="3" borderId="8" xfId="0" applyFont="1" applyFill="1" applyBorder="1" applyAlignment="1">
      <alignment horizontal="center" vertical="center" wrapText="1"/>
    </xf>
    <xf numFmtId="0" fontId="17" fillId="3" borderId="4" xfId="0" applyFont="1" applyFill="1" applyBorder="1" applyAlignment="1">
      <alignment horizontal="center" vertical="center" wrapText="1"/>
    </xf>
    <xf numFmtId="0" fontId="17" fillId="0" borderId="3" xfId="0" applyFont="1" applyBorder="1" applyAlignment="1">
      <alignment horizontal="center" vertical="center" wrapText="1"/>
    </xf>
    <xf numFmtId="0" fontId="17" fillId="0" borderId="5" xfId="0" applyFont="1" applyBorder="1" applyAlignment="1">
      <alignment horizontal="center" vertical="center" wrapText="1"/>
    </xf>
    <xf numFmtId="49" fontId="19" fillId="2" borderId="3" xfId="0" applyNumberFormat="1" applyFont="1" applyFill="1" applyBorder="1" applyAlignment="1">
      <alignment horizontal="center" vertical="center" wrapText="1"/>
    </xf>
    <xf numFmtId="49" fontId="19" fillId="2" borderId="6" xfId="0" applyNumberFormat="1" applyFont="1" applyFill="1" applyBorder="1" applyAlignment="1">
      <alignment horizontal="center" vertical="center" wrapText="1"/>
    </xf>
    <xf numFmtId="49" fontId="19" fillId="2" borderId="5" xfId="0" applyNumberFormat="1" applyFont="1" applyFill="1" applyBorder="1" applyAlignment="1">
      <alignment horizontal="center" vertical="center" wrapText="1"/>
    </xf>
    <xf numFmtId="0" fontId="19" fillId="0" borderId="3" xfId="0" applyFont="1" applyBorder="1" applyAlignment="1">
      <alignment horizontal="center" vertical="center" wrapText="1" shrinkToFit="1"/>
    </xf>
    <xf numFmtId="0" fontId="19" fillId="0" borderId="6" xfId="0" applyFont="1" applyBorder="1" applyAlignment="1">
      <alignment horizontal="center" vertical="center" wrapText="1" shrinkToFit="1"/>
    </xf>
    <xf numFmtId="0" fontId="19" fillId="0" borderId="5" xfId="0" applyFont="1" applyBorder="1" applyAlignment="1">
      <alignment horizontal="center" vertical="center" wrapText="1" shrinkToFit="1"/>
    </xf>
    <xf numFmtId="0" fontId="14" fillId="0" borderId="5" xfId="0" applyFont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 wrapText="1"/>
    </xf>
    <xf numFmtId="0" fontId="14" fillId="2" borderId="3" xfId="0" applyFont="1" applyFill="1" applyBorder="1" applyAlignment="1">
      <alignment horizontal="center" vertical="center" wrapText="1"/>
    </xf>
    <xf numFmtId="0" fontId="14" fillId="2" borderId="6" xfId="0" applyFont="1" applyFill="1" applyBorder="1" applyAlignment="1">
      <alignment horizontal="center" vertical="center" wrapText="1"/>
    </xf>
    <xf numFmtId="0" fontId="14" fillId="2" borderId="5" xfId="0" applyFont="1" applyFill="1" applyBorder="1" applyAlignment="1">
      <alignment horizontal="center" vertical="center" wrapText="1"/>
    </xf>
    <xf numFmtId="0" fontId="33" fillId="2" borderId="3" xfId="0" applyFont="1" applyFill="1" applyBorder="1" applyAlignment="1">
      <alignment horizontal="center" vertical="center" wrapText="1"/>
    </xf>
    <xf numFmtId="0" fontId="33" fillId="2" borderId="6" xfId="0" applyFont="1" applyFill="1" applyBorder="1" applyAlignment="1">
      <alignment horizontal="center" vertical="center" wrapText="1"/>
    </xf>
    <xf numFmtId="0" fontId="33" fillId="2" borderId="5" xfId="0" applyFont="1" applyFill="1" applyBorder="1" applyAlignment="1">
      <alignment horizontal="center" vertical="center" wrapText="1"/>
    </xf>
    <xf numFmtId="0" fontId="14" fillId="3" borderId="7" xfId="0" applyFont="1" applyFill="1" applyBorder="1" applyAlignment="1">
      <alignment horizontal="center" vertical="center" wrapText="1"/>
    </xf>
    <xf numFmtId="0" fontId="14" fillId="3" borderId="8" xfId="0" applyFont="1" applyFill="1" applyBorder="1" applyAlignment="1">
      <alignment horizontal="center" vertical="center" wrapText="1"/>
    </xf>
    <xf numFmtId="0" fontId="14" fillId="3" borderId="4" xfId="0" applyFont="1" applyFill="1" applyBorder="1" applyAlignment="1">
      <alignment horizontal="center" vertical="center" wrapText="1"/>
    </xf>
    <xf numFmtId="0" fontId="33" fillId="2" borderId="2" xfId="0" applyFont="1" applyFill="1" applyBorder="1" applyAlignment="1">
      <alignment horizontal="center" vertical="center" wrapText="1"/>
    </xf>
    <xf numFmtId="0" fontId="11" fillId="0" borderId="2" xfId="0" applyFont="1" applyBorder="1" applyAlignment="1">
      <alignment horizontal="left" vertical="top" wrapText="1"/>
    </xf>
    <xf numFmtId="0" fontId="49" fillId="0" borderId="3" xfId="0" applyFont="1" applyBorder="1" applyAlignment="1">
      <alignment horizontal="center" vertical="top" wrapText="1"/>
    </xf>
    <xf numFmtId="0" fontId="49" fillId="0" borderId="6" xfId="0" applyFont="1" applyBorder="1" applyAlignment="1">
      <alignment horizontal="center" vertical="top" wrapText="1"/>
    </xf>
    <xf numFmtId="0" fontId="49" fillId="0" borderId="5" xfId="0" applyFont="1" applyBorder="1" applyAlignment="1">
      <alignment horizontal="center" vertical="top" wrapText="1"/>
    </xf>
    <xf numFmtId="0" fontId="12" fillId="0" borderId="2" xfId="0" applyFont="1" applyBorder="1" applyAlignment="1">
      <alignment vertical="top" wrapText="1"/>
    </xf>
    <xf numFmtId="0" fontId="11" fillId="0" borderId="2" xfId="0" applyFont="1" applyBorder="1" applyAlignment="1">
      <alignment vertical="top" wrapText="1"/>
    </xf>
    <xf numFmtId="0" fontId="12" fillId="0" borderId="2" xfId="0" applyFont="1" applyBorder="1" applyAlignment="1">
      <alignment horizontal="left" vertical="top" wrapText="1"/>
    </xf>
    <xf numFmtId="0" fontId="19" fillId="2" borderId="0" xfId="0" applyFont="1" applyFill="1" applyAlignment="1">
      <alignment horizontal="center" wrapText="1"/>
    </xf>
    <xf numFmtId="0" fontId="11" fillId="0" borderId="2" xfId="0" applyFont="1" applyBorder="1" applyAlignment="1">
      <alignment horizontal="left" vertical="center" wrapText="1"/>
    </xf>
    <xf numFmtId="0" fontId="19" fillId="3" borderId="2" xfId="0" applyFont="1" applyFill="1" applyBorder="1" applyAlignment="1">
      <alignment horizontal="center" wrapText="1"/>
    </xf>
    <xf numFmtId="0" fontId="11" fillId="3" borderId="2" xfId="0" applyFont="1" applyFill="1" applyBorder="1" applyAlignment="1">
      <alignment horizontal="left" vertical="top" wrapText="1"/>
    </xf>
    <xf numFmtId="0" fontId="11" fillId="3" borderId="2" xfId="0" applyFont="1" applyFill="1" applyBorder="1" applyAlignment="1">
      <alignment horizontal="center" vertical="top" wrapText="1"/>
    </xf>
    <xf numFmtId="0" fontId="14" fillId="2" borderId="0" xfId="0" applyFont="1" applyFill="1" applyAlignment="1">
      <alignment horizontal="center" vertical="center" wrapText="1"/>
    </xf>
    <xf numFmtId="0" fontId="14" fillId="2" borderId="0" xfId="0" applyFont="1" applyFill="1" applyAlignment="1">
      <alignment horizontal="right" vertical="center" wrapText="1"/>
    </xf>
    <xf numFmtId="0" fontId="17" fillId="2" borderId="0" xfId="0" applyFont="1" applyFill="1" applyAlignment="1">
      <alignment horizontal="right" wrapText="1"/>
    </xf>
    <xf numFmtId="0" fontId="46" fillId="2" borderId="1" xfId="0" applyFont="1" applyFill="1" applyBorder="1" applyAlignment="1">
      <alignment horizontal="left" vertical="center" wrapText="1"/>
    </xf>
    <xf numFmtId="0" fontId="49" fillId="2" borderId="0" xfId="0" applyFont="1" applyFill="1" applyAlignment="1">
      <alignment horizontal="right" vertical="center" wrapText="1"/>
    </xf>
    <xf numFmtId="0" fontId="19" fillId="0" borderId="2" xfId="0" applyFont="1" applyBorder="1" applyAlignment="1">
      <alignment horizontal="center" vertical="top" wrapText="1"/>
    </xf>
    <xf numFmtId="0" fontId="14" fillId="0" borderId="2" xfId="0" applyFont="1" applyBorder="1" applyAlignment="1">
      <alignment horizontal="center" vertical="center" wrapText="1"/>
    </xf>
    <xf numFmtId="0" fontId="11" fillId="2" borderId="2" xfId="0" applyFont="1" applyFill="1" applyBorder="1" applyAlignment="1">
      <alignment vertical="top" wrapText="1"/>
    </xf>
    <xf numFmtId="0" fontId="11" fillId="3" borderId="7" xfId="0" applyFont="1" applyFill="1" applyBorder="1" applyAlignment="1">
      <alignment horizontal="center" vertical="top" wrapText="1"/>
    </xf>
    <xf numFmtId="0" fontId="11" fillId="3" borderId="8" xfId="0" applyFont="1" applyFill="1" applyBorder="1" applyAlignment="1">
      <alignment horizontal="center" vertical="top" wrapText="1"/>
    </xf>
    <xf numFmtId="0" fontId="11" fillId="3" borderId="4" xfId="0" applyFont="1" applyFill="1" applyBorder="1" applyAlignment="1">
      <alignment horizontal="center" vertical="top" wrapText="1"/>
    </xf>
    <xf numFmtId="0" fontId="12" fillId="3" borderId="7" xfId="0" applyFont="1" applyFill="1" applyBorder="1" applyAlignment="1">
      <alignment horizontal="center" vertical="top" wrapText="1"/>
    </xf>
    <xf numFmtId="0" fontId="12" fillId="3" borderId="4" xfId="0" applyFont="1" applyFill="1" applyBorder="1" applyAlignment="1">
      <alignment horizontal="center" vertical="top" wrapText="1"/>
    </xf>
    <xf numFmtId="0" fontId="49" fillId="0" borderId="3" xfId="0" applyFont="1" applyBorder="1" applyAlignment="1">
      <alignment horizontal="center" vertical="center" wrapText="1"/>
    </xf>
    <xf numFmtId="0" fontId="49" fillId="0" borderId="6" xfId="0" applyFont="1" applyBorder="1" applyAlignment="1">
      <alignment horizontal="center" vertical="center" wrapText="1"/>
    </xf>
    <xf numFmtId="0" fontId="11" fillId="3" borderId="3" xfId="0" applyFont="1" applyFill="1" applyBorder="1" applyAlignment="1">
      <alignment horizontal="center" vertical="top" wrapText="1"/>
    </xf>
    <xf numFmtId="0" fontId="11" fillId="3" borderId="5" xfId="0" applyFont="1" applyFill="1" applyBorder="1" applyAlignment="1">
      <alignment horizontal="center" vertical="top" wrapText="1"/>
    </xf>
    <xf numFmtId="0" fontId="11" fillId="3" borderId="6" xfId="0" applyFont="1" applyFill="1" applyBorder="1" applyAlignment="1">
      <alignment horizontal="center" vertical="center" wrapText="1"/>
    </xf>
    <xf numFmtId="0" fontId="11" fillId="3" borderId="5" xfId="0" applyFont="1" applyFill="1" applyBorder="1" applyAlignment="1">
      <alignment horizontal="center" vertical="center" wrapText="1"/>
    </xf>
    <xf numFmtId="0" fontId="11" fillId="3" borderId="2" xfId="0" applyFont="1" applyFill="1" applyBorder="1" applyAlignment="1">
      <alignment vertical="center" wrapText="1"/>
    </xf>
    <xf numFmtId="0" fontId="11" fillId="0" borderId="2" xfId="0" applyFont="1" applyBorder="1" applyAlignment="1">
      <alignment horizontal="left" wrapText="1"/>
    </xf>
    <xf numFmtId="0" fontId="33" fillId="2" borderId="2" xfId="0" applyFont="1" applyFill="1" applyBorder="1" applyAlignment="1" applyProtection="1">
      <alignment horizontal="center" vertical="center" wrapText="1"/>
      <protection locked="0"/>
    </xf>
    <xf numFmtId="0" fontId="33" fillId="2" borderId="3" xfId="0" applyFont="1" applyFill="1" applyBorder="1" applyAlignment="1" applyProtection="1">
      <alignment horizontal="center" vertical="center" wrapText="1"/>
      <protection locked="0"/>
    </xf>
    <xf numFmtId="0" fontId="33" fillId="2" borderId="6" xfId="0" applyFont="1" applyFill="1" applyBorder="1" applyAlignment="1" applyProtection="1">
      <alignment horizontal="center" vertical="center" wrapText="1"/>
      <protection locked="0"/>
    </xf>
    <xf numFmtId="0" fontId="33" fillId="2" borderId="5" xfId="0" applyFont="1" applyFill="1" applyBorder="1" applyAlignment="1" applyProtection="1">
      <alignment horizontal="center" vertical="center" wrapText="1"/>
      <protection locked="0"/>
    </xf>
    <xf numFmtId="0" fontId="19" fillId="2" borderId="2" xfId="0" applyFont="1" applyFill="1" applyBorder="1" applyAlignment="1">
      <alignment horizontal="center" vertical="center" wrapText="1" shrinkToFit="1"/>
    </xf>
    <xf numFmtId="0" fontId="19" fillId="2" borderId="4" xfId="0" applyFont="1" applyFill="1" applyBorder="1" applyAlignment="1">
      <alignment horizontal="center" vertical="center" wrapText="1" shrinkToFit="1"/>
    </xf>
    <xf numFmtId="0" fontId="19" fillId="2" borderId="3" xfId="0" applyFont="1" applyFill="1" applyBorder="1" applyAlignment="1">
      <alignment horizontal="center" vertical="center" wrapText="1" shrinkToFit="1"/>
    </xf>
    <xf numFmtId="0" fontId="19" fillId="2" borderId="6" xfId="0" applyFont="1" applyFill="1" applyBorder="1" applyAlignment="1">
      <alignment horizontal="center" vertical="center" wrapText="1" shrinkToFit="1"/>
    </xf>
    <xf numFmtId="0" fontId="12" fillId="2" borderId="2" xfId="0" applyFont="1" applyFill="1" applyBorder="1" applyAlignment="1">
      <alignment horizontal="left" vertical="top" wrapText="1"/>
    </xf>
    <xf numFmtId="0" fontId="12" fillId="2" borderId="3" xfId="0" applyFont="1" applyFill="1" applyBorder="1" applyAlignment="1">
      <alignment horizontal="center" vertical="center" wrapText="1"/>
    </xf>
    <xf numFmtId="0" fontId="12" fillId="2" borderId="6" xfId="0" applyFont="1" applyFill="1" applyBorder="1" applyAlignment="1">
      <alignment horizontal="center" vertical="center" wrapText="1"/>
    </xf>
    <xf numFmtId="0" fontId="12" fillId="2" borderId="5" xfId="0" applyFont="1" applyFill="1" applyBorder="1" applyAlignment="1">
      <alignment horizontal="center" vertical="center" wrapText="1"/>
    </xf>
    <xf numFmtId="0" fontId="14" fillId="2" borderId="2" xfId="0" applyFont="1" applyFill="1" applyBorder="1" applyAlignment="1">
      <alignment horizontal="center" vertical="center" wrapText="1"/>
    </xf>
    <xf numFmtId="0" fontId="9" fillId="2" borderId="0" xfId="0" applyFont="1" applyFill="1" applyAlignment="1">
      <alignment horizontal="right" wrapText="1"/>
    </xf>
    <xf numFmtId="0" fontId="3" fillId="2" borderId="0" xfId="0" applyFont="1" applyFill="1" applyAlignment="1">
      <alignment horizontal="right" vertical="top" wrapText="1"/>
    </xf>
    <xf numFmtId="0" fontId="60" fillId="2" borderId="0" xfId="0" applyFont="1" applyFill="1" applyAlignment="1">
      <alignment horizontal="center" wrapText="1"/>
    </xf>
    <xf numFmtId="0" fontId="11" fillId="2" borderId="2" xfId="0" applyFont="1" applyFill="1" applyBorder="1" applyAlignment="1">
      <alignment horizontal="left" vertical="top" wrapText="1"/>
    </xf>
    <xf numFmtId="0" fontId="0" fillId="2" borderId="7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3" xfId="0" applyFill="1" applyBorder="1" applyAlignment="1">
      <alignment horizontal="left" vertical="center" wrapText="1"/>
    </xf>
    <xf numFmtId="0" fontId="0" fillId="2" borderId="5" xfId="0" applyFill="1" applyBorder="1" applyAlignment="1">
      <alignment horizontal="left" vertical="center" wrapText="1"/>
    </xf>
    <xf numFmtId="0" fontId="0" fillId="2" borderId="2" xfId="0" applyFill="1" applyBorder="1" applyAlignment="1" applyProtection="1">
      <alignment horizontal="center"/>
      <protection locked="0"/>
    </xf>
    <xf numFmtId="0" fontId="0" fillId="2" borderId="18" xfId="0" applyFill="1" applyBorder="1" applyAlignment="1">
      <alignment horizontal="center"/>
    </xf>
    <xf numFmtId="0" fontId="4" fillId="2" borderId="0" xfId="0" applyFont="1" applyFill="1" applyAlignment="1">
      <alignment horizontal="left" vertical="center" wrapText="1"/>
    </xf>
    <xf numFmtId="2" fontId="3" fillId="5" borderId="19" xfId="0" applyNumberFormat="1" applyFont="1" applyFill="1" applyBorder="1" applyAlignment="1">
      <alignment horizontal="center" vertical="center"/>
    </xf>
    <xf numFmtId="2" fontId="3" fillId="5" borderId="20" xfId="0" applyNumberFormat="1" applyFont="1" applyFill="1" applyBorder="1" applyAlignment="1">
      <alignment horizontal="center" vertical="center"/>
    </xf>
    <xf numFmtId="2" fontId="3" fillId="5" borderId="21" xfId="0" applyNumberFormat="1" applyFont="1" applyFill="1" applyBorder="1" applyAlignment="1">
      <alignment horizontal="center" vertical="center"/>
    </xf>
    <xf numFmtId="0" fontId="5" fillId="9" borderId="0" xfId="0" applyFont="1" applyFill="1" applyAlignment="1">
      <alignment horizontal="left"/>
    </xf>
    <xf numFmtId="0" fontId="0" fillId="2" borderId="2" xfId="0" applyFill="1" applyBorder="1" applyAlignment="1">
      <alignment horizontal="center"/>
    </xf>
    <xf numFmtId="0" fontId="0" fillId="4" borderId="2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6600"/>
      <color rgb="FFE0C5E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3</xdr:col>
      <xdr:colOff>416400</xdr:colOff>
      <xdr:row>8</xdr:row>
      <xdr:rowOff>65537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838D2D89-FEFA-4B67-B771-CE8499B26B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0"/>
          <a:ext cx="1940400" cy="153556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120650</xdr:colOff>
      <xdr:row>1</xdr:row>
      <xdr:rowOff>65617</xdr:rowOff>
    </xdr:from>
    <xdr:to>
      <xdr:col>1</xdr:col>
      <xdr:colOff>1339109</xdr:colOff>
      <xdr:row>4</xdr:row>
      <xdr:rowOff>350921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1814BC92-00A2-4E58-AF49-C870BCFC6B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2176" y="256117"/>
          <a:ext cx="1218459" cy="85680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450851</xdr:colOff>
      <xdr:row>0</xdr:row>
      <xdr:rowOff>1</xdr:rowOff>
    </xdr:from>
    <xdr:to>
      <xdr:col>3</xdr:col>
      <xdr:colOff>554287</xdr:colOff>
      <xdr:row>7</xdr:row>
      <xdr:rowOff>66369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F01F5B53-F502-4D77-8BCA-F2C97DB305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851" y="1"/>
          <a:ext cx="1940400" cy="155884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52916</xdr:colOff>
      <xdr:row>0</xdr:row>
      <xdr:rowOff>0</xdr:rowOff>
    </xdr:from>
    <xdr:to>
      <xdr:col>2</xdr:col>
      <xdr:colOff>75087</xdr:colOff>
      <xdr:row>7</xdr:row>
      <xdr:rowOff>169783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9DF9E49C-DB94-4CED-8828-8B7AEB6CD9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8072" y="0"/>
          <a:ext cx="1940400" cy="155884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2</xdr:col>
      <xdr:colOff>503005</xdr:colOff>
      <xdr:row>8</xdr:row>
      <xdr:rowOff>162441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3C169007-260E-4BF3-AF12-698342A28C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750" y="201083"/>
          <a:ext cx="1924347" cy="1573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165099</xdr:rowOff>
    </xdr:from>
    <xdr:to>
      <xdr:col>2</xdr:col>
      <xdr:colOff>354225</xdr:colOff>
      <xdr:row>8</xdr:row>
      <xdr:rowOff>398449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65936A5B-C65D-4641-AA6D-A232411B50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650" y="165099"/>
          <a:ext cx="1970300" cy="1573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81063</xdr:rowOff>
    </xdr:from>
    <xdr:to>
      <xdr:col>2</xdr:col>
      <xdr:colOff>440719</xdr:colOff>
      <xdr:row>7</xdr:row>
      <xdr:rowOff>254766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4793948F-F8F7-4DDD-93B5-89653417C9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4734" y="81063"/>
          <a:ext cx="1940400" cy="155178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99786</xdr:colOff>
      <xdr:row>0</xdr:row>
      <xdr:rowOff>72571</xdr:rowOff>
    </xdr:from>
    <xdr:to>
      <xdr:col>2</xdr:col>
      <xdr:colOff>793141</xdr:colOff>
      <xdr:row>8</xdr:row>
      <xdr:rowOff>46025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79CADCCC-B68F-4CBA-9ADF-DC2C8ABFFE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9143" y="72571"/>
          <a:ext cx="1852778" cy="1573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6"/>
  <sheetViews>
    <sheetView workbookViewId="0">
      <selection activeCell="D24" sqref="D24"/>
    </sheetView>
  </sheetViews>
  <sheetFormatPr defaultRowHeight="14.5"/>
  <cols>
    <col min="3" max="10" width="13.1796875" customWidth="1"/>
  </cols>
  <sheetData>
    <row r="1" spans="1:11">
      <c r="A1" s="60"/>
      <c r="B1" s="60"/>
      <c r="C1" s="60"/>
      <c r="D1" s="60"/>
      <c r="E1" s="60"/>
      <c r="F1" s="60"/>
      <c r="G1" s="60"/>
      <c r="H1" s="60"/>
      <c r="I1" s="60"/>
      <c r="J1" s="60"/>
      <c r="K1" s="60"/>
    </row>
    <row r="2" spans="1:11">
      <c r="A2" s="60"/>
      <c r="B2" s="60"/>
      <c r="C2" s="60"/>
      <c r="D2" s="60"/>
      <c r="E2" s="60"/>
      <c r="F2" s="60"/>
      <c r="G2" s="60"/>
      <c r="H2" s="60"/>
      <c r="I2" s="60"/>
      <c r="J2" s="60"/>
      <c r="K2" s="60"/>
    </row>
    <row r="3" spans="1:11">
      <c r="A3" s="60"/>
      <c r="B3" s="60"/>
      <c r="C3" s="60"/>
      <c r="D3" s="60"/>
      <c r="E3" s="60"/>
      <c r="F3" s="60"/>
      <c r="G3" s="60"/>
      <c r="H3" s="60"/>
      <c r="I3" s="60"/>
      <c r="J3" s="60"/>
      <c r="K3" s="60"/>
    </row>
    <row r="4" spans="1:11">
      <c r="A4" s="60"/>
      <c r="B4" s="60"/>
      <c r="C4" s="60"/>
      <c r="D4" s="60"/>
      <c r="E4" s="60"/>
      <c r="F4" s="60"/>
      <c r="G4" s="60"/>
      <c r="H4" s="60"/>
      <c r="I4" s="60"/>
      <c r="J4" s="60"/>
      <c r="K4" s="60"/>
    </row>
    <row r="5" spans="1:11">
      <c r="A5" s="60"/>
      <c r="B5" s="60"/>
      <c r="C5" s="60"/>
      <c r="D5" s="60"/>
      <c r="E5" s="60"/>
      <c r="F5" s="60"/>
      <c r="G5" s="60"/>
      <c r="H5" s="60"/>
      <c r="I5" s="60"/>
      <c r="J5" s="60"/>
      <c r="K5" s="60"/>
    </row>
    <row r="6" spans="1:11">
      <c r="A6" s="60"/>
      <c r="B6" s="60"/>
      <c r="C6" s="60"/>
      <c r="D6" s="60"/>
      <c r="E6" s="60"/>
      <c r="F6" s="60"/>
      <c r="G6" s="60"/>
      <c r="H6" s="60"/>
      <c r="I6" s="60"/>
      <c r="J6" s="60"/>
      <c r="K6" s="60"/>
    </row>
    <row r="7" spans="1:11">
      <c r="A7" s="60"/>
      <c r="B7" s="60"/>
      <c r="C7" s="60"/>
      <c r="D7" s="60"/>
      <c r="E7" s="60"/>
      <c r="F7" s="60"/>
      <c r="G7" s="60"/>
      <c r="H7" s="60"/>
      <c r="I7" s="60"/>
      <c r="J7" s="60"/>
      <c r="K7" s="60"/>
    </row>
    <row r="8" spans="1:11">
      <c r="A8" s="60"/>
      <c r="B8" s="60"/>
      <c r="C8" s="60"/>
      <c r="D8" s="60"/>
      <c r="E8" s="60"/>
      <c r="F8" s="60"/>
      <c r="G8" s="60"/>
      <c r="H8" s="60"/>
      <c r="I8" s="60"/>
      <c r="J8" s="60"/>
      <c r="K8" s="60"/>
    </row>
    <row r="9" spans="1:11">
      <c r="A9" s="60"/>
      <c r="B9" s="60"/>
      <c r="C9" s="60"/>
      <c r="D9" s="60"/>
      <c r="E9" s="60"/>
      <c r="F9" s="60"/>
      <c r="G9" s="60"/>
      <c r="H9" s="60"/>
      <c r="I9" s="60"/>
      <c r="J9" s="60"/>
      <c r="K9" s="60"/>
    </row>
    <row r="10" spans="1:11">
      <c r="A10" s="60"/>
      <c r="B10" s="60"/>
      <c r="C10" s="289" t="s">
        <v>451</v>
      </c>
      <c r="D10" s="289"/>
      <c r="E10" s="289"/>
      <c r="F10" s="289"/>
      <c r="G10" s="289"/>
      <c r="H10" s="289"/>
      <c r="I10" s="289"/>
      <c r="J10" s="289"/>
      <c r="K10" s="60"/>
    </row>
    <row r="11" spans="1:11">
      <c r="A11" s="60"/>
      <c r="B11" s="60"/>
      <c r="C11" s="147"/>
      <c r="D11" s="147"/>
      <c r="E11" s="147"/>
      <c r="F11" s="147"/>
      <c r="G11" s="147"/>
      <c r="H11" s="147"/>
      <c r="I11" s="147"/>
      <c r="J11" s="60"/>
      <c r="K11" s="60"/>
    </row>
    <row r="12" spans="1:11" ht="37.5" customHeight="1">
      <c r="A12" s="60"/>
      <c r="B12" s="60"/>
      <c r="C12" s="290" t="s">
        <v>476</v>
      </c>
      <c r="D12" s="290"/>
      <c r="E12" s="290"/>
      <c r="F12" s="290"/>
      <c r="G12" s="290"/>
      <c r="H12" s="290"/>
      <c r="I12" s="290"/>
      <c r="J12" s="290"/>
      <c r="K12" s="60"/>
    </row>
    <row r="13" spans="1:11" ht="111" customHeight="1">
      <c r="A13" s="60"/>
      <c r="B13" s="60"/>
      <c r="C13" s="290" t="s">
        <v>1</v>
      </c>
      <c r="D13" s="290"/>
      <c r="E13" s="290"/>
      <c r="F13" s="290"/>
      <c r="G13" s="290"/>
      <c r="H13" s="290"/>
      <c r="I13" s="290"/>
      <c r="J13" s="290"/>
      <c r="K13" s="60"/>
    </row>
    <row r="14" spans="1:11" ht="74.5" customHeight="1">
      <c r="A14" s="60"/>
      <c r="B14" s="60"/>
      <c r="C14" s="290" t="s">
        <v>477</v>
      </c>
      <c r="D14" s="290"/>
      <c r="E14" s="290"/>
      <c r="F14" s="290"/>
      <c r="G14" s="290"/>
      <c r="H14" s="290"/>
      <c r="I14" s="290"/>
      <c r="J14" s="290"/>
      <c r="K14" s="60"/>
    </row>
    <row r="15" spans="1:11" ht="106.5" customHeight="1">
      <c r="A15" s="60"/>
      <c r="B15" s="60"/>
      <c r="C15" s="290" t="s">
        <v>478</v>
      </c>
      <c r="D15" s="290"/>
      <c r="E15" s="290"/>
      <c r="F15" s="290"/>
      <c r="G15" s="290"/>
      <c r="H15" s="290"/>
      <c r="I15" s="290"/>
      <c r="J15" s="290"/>
      <c r="K15" s="60"/>
    </row>
    <row r="16" spans="1:11" ht="37" customHeight="1">
      <c r="C16" s="290" t="s">
        <v>479</v>
      </c>
      <c r="D16" s="290"/>
      <c r="E16" s="290"/>
      <c r="F16" s="290"/>
      <c r="G16" s="290"/>
      <c r="H16" s="290"/>
      <c r="I16" s="290"/>
      <c r="J16" s="290"/>
    </row>
  </sheetData>
  <sheetProtection algorithmName="SHA-512" hashValue="XGxnAj5m7tf2BhIZEmMjqa6Il7NSOKfD37cIdx3HOLs9T1VY6DIe7pRj6EflWc8920w+tpJ69wnXrKZLqKIz7w==" saltValue="AyiLqDq56d/i3wQSnRX2aQ==" spinCount="100000" sheet="1" objects="1" scenarios="1"/>
  <mergeCells count="6">
    <mergeCell ref="C10:J10"/>
    <mergeCell ref="C16:J16"/>
    <mergeCell ref="C14:J14"/>
    <mergeCell ref="C15:J15"/>
    <mergeCell ref="C12:J12"/>
    <mergeCell ref="C13:J13"/>
  </mergeCells>
  <pageMargins left="0.7" right="0.7" top="0.75" bottom="0.75" header="0.3" footer="0.3"/>
  <pageSetup paperSize="9" scale="67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5:K38"/>
  <sheetViews>
    <sheetView tabSelected="1" zoomScale="95" zoomScaleNormal="95" workbookViewId="0">
      <selection activeCell="B7" sqref="B7:J7"/>
    </sheetView>
  </sheetViews>
  <sheetFormatPr defaultColWidth="8.81640625" defaultRowHeight="14.5"/>
  <cols>
    <col min="1" max="1" width="8.7265625" style="60"/>
    <col min="2" max="2" width="29.7265625" style="60" customWidth="1"/>
    <col min="3" max="3" width="42.54296875" style="60" customWidth="1"/>
    <col min="4" max="4" width="18.26953125" style="60" customWidth="1"/>
    <col min="5" max="5" width="16" style="60" customWidth="1"/>
    <col min="6" max="6" width="18.26953125" style="60" customWidth="1"/>
    <col min="7" max="7" width="16" style="60" customWidth="1"/>
    <col min="8" max="8" width="19" style="60" customWidth="1"/>
    <col min="9" max="9" width="24" style="60" customWidth="1"/>
    <col min="10" max="10" width="8.7265625" style="60"/>
    <col min="258" max="258" width="29.7265625" customWidth="1"/>
    <col min="259" max="259" width="39.26953125" customWidth="1"/>
    <col min="260" max="264" width="16" customWidth="1"/>
    <col min="265" max="265" width="24" customWidth="1"/>
    <col min="514" max="514" width="29.7265625" customWidth="1"/>
    <col min="515" max="515" width="39.26953125" customWidth="1"/>
    <col min="516" max="520" width="16" customWidth="1"/>
    <col min="521" max="521" width="24" customWidth="1"/>
    <col min="770" max="770" width="29.7265625" customWidth="1"/>
    <col min="771" max="771" width="39.26953125" customWidth="1"/>
    <col min="772" max="776" width="16" customWidth="1"/>
    <col min="777" max="777" width="24" customWidth="1"/>
    <col min="1026" max="1026" width="29.7265625" customWidth="1"/>
    <col min="1027" max="1027" width="39.26953125" customWidth="1"/>
    <col min="1028" max="1032" width="16" customWidth="1"/>
    <col min="1033" max="1033" width="24" customWidth="1"/>
    <col min="1282" max="1282" width="29.7265625" customWidth="1"/>
    <col min="1283" max="1283" width="39.26953125" customWidth="1"/>
    <col min="1284" max="1288" width="16" customWidth="1"/>
    <col min="1289" max="1289" width="24" customWidth="1"/>
    <col min="1538" max="1538" width="29.7265625" customWidth="1"/>
    <col min="1539" max="1539" width="39.26953125" customWidth="1"/>
    <col min="1540" max="1544" width="16" customWidth="1"/>
    <col min="1545" max="1545" width="24" customWidth="1"/>
    <col min="1794" max="1794" width="29.7265625" customWidth="1"/>
    <col min="1795" max="1795" width="39.26953125" customWidth="1"/>
    <col min="1796" max="1800" width="16" customWidth="1"/>
    <col min="1801" max="1801" width="24" customWidth="1"/>
    <col min="2050" max="2050" width="29.7265625" customWidth="1"/>
    <col min="2051" max="2051" width="39.26953125" customWidth="1"/>
    <col min="2052" max="2056" width="16" customWidth="1"/>
    <col min="2057" max="2057" width="24" customWidth="1"/>
    <col min="2306" max="2306" width="29.7265625" customWidth="1"/>
    <col min="2307" max="2307" width="39.26953125" customWidth="1"/>
    <col min="2308" max="2312" width="16" customWidth="1"/>
    <col min="2313" max="2313" width="24" customWidth="1"/>
    <col min="2562" max="2562" width="29.7265625" customWidth="1"/>
    <col min="2563" max="2563" width="39.26953125" customWidth="1"/>
    <col min="2564" max="2568" width="16" customWidth="1"/>
    <col min="2569" max="2569" width="24" customWidth="1"/>
    <col min="2818" max="2818" width="29.7265625" customWidth="1"/>
    <col min="2819" max="2819" width="39.26953125" customWidth="1"/>
    <col min="2820" max="2824" width="16" customWidth="1"/>
    <col min="2825" max="2825" width="24" customWidth="1"/>
    <col min="3074" max="3074" width="29.7265625" customWidth="1"/>
    <col min="3075" max="3075" width="39.26953125" customWidth="1"/>
    <col min="3076" max="3080" width="16" customWidth="1"/>
    <col min="3081" max="3081" width="24" customWidth="1"/>
    <col min="3330" max="3330" width="29.7265625" customWidth="1"/>
    <col min="3331" max="3331" width="39.26953125" customWidth="1"/>
    <col min="3332" max="3336" width="16" customWidth="1"/>
    <col min="3337" max="3337" width="24" customWidth="1"/>
    <col min="3586" max="3586" width="29.7265625" customWidth="1"/>
    <col min="3587" max="3587" width="39.26953125" customWidth="1"/>
    <col min="3588" max="3592" width="16" customWidth="1"/>
    <col min="3593" max="3593" width="24" customWidth="1"/>
    <col min="3842" max="3842" width="29.7265625" customWidth="1"/>
    <col min="3843" max="3843" width="39.26953125" customWidth="1"/>
    <col min="3844" max="3848" width="16" customWidth="1"/>
    <col min="3849" max="3849" width="24" customWidth="1"/>
    <col min="4098" max="4098" width="29.7265625" customWidth="1"/>
    <col min="4099" max="4099" width="39.26953125" customWidth="1"/>
    <col min="4100" max="4104" width="16" customWidth="1"/>
    <col min="4105" max="4105" width="24" customWidth="1"/>
    <col min="4354" max="4354" width="29.7265625" customWidth="1"/>
    <col min="4355" max="4355" width="39.26953125" customWidth="1"/>
    <col min="4356" max="4360" width="16" customWidth="1"/>
    <col min="4361" max="4361" width="24" customWidth="1"/>
    <col min="4610" max="4610" width="29.7265625" customWidth="1"/>
    <col min="4611" max="4611" width="39.26953125" customWidth="1"/>
    <col min="4612" max="4616" width="16" customWidth="1"/>
    <col min="4617" max="4617" width="24" customWidth="1"/>
    <col min="4866" max="4866" width="29.7265625" customWidth="1"/>
    <col min="4867" max="4867" width="39.26953125" customWidth="1"/>
    <col min="4868" max="4872" width="16" customWidth="1"/>
    <col min="4873" max="4873" width="24" customWidth="1"/>
    <col min="5122" max="5122" width="29.7265625" customWidth="1"/>
    <col min="5123" max="5123" width="39.26953125" customWidth="1"/>
    <col min="5124" max="5128" width="16" customWidth="1"/>
    <col min="5129" max="5129" width="24" customWidth="1"/>
    <col min="5378" max="5378" width="29.7265625" customWidth="1"/>
    <col min="5379" max="5379" width="39.26953125" customWidth="1"/>
    <col min="5380" max="5384" width="16" customWidth="1"/>
    <col min="5385" max="5385" width="24" customWidth="1"/>
    <col min="5634" max="5634" width="29.7265625" customWidth="1"/>
    <col min="5635" max="5635" width="39.26953125" customWidth="1"/>
    <col min="5636" max="5640" width="16" customWidth="1"/>
    <col min="5641" max="5641" width="24" customWidth="1"/>
    <col min="5890" max="5890" width="29.7265625" customWidth="1"/>
    <col min="5891" max="5891" width="39.26953125" customWidth="1"/>
    <col min="5892" max="5896" width="16" customWidth="1"/>
    <col min="5897" max="5897" width="24" customWidth="1"/>
    <col min="6146" max="6146" width="29.7265625" customWidth="1"/>
    <col min="6147" max="6147" width="39.26953125" customWidth="1"/>
    <col min="6148" max="6152" width="16" customWidth="1"/>
    <col min="6153" max="6153" width="24" customWidth="1"/>
    <col min="6402" max="6402" width="29.7265625" customWidth="1"/>
    <col min="6403" max="6403" width="39.26953125" customWidth="1"/>
    <col min="6404" max="6408" width="16" customWidth="1"/>
    <col min="6409" max="6409" width="24" customWidth="1"/>
    <col min="6658" max="6658" width="29.7265625" customWidth="1"/>
    <col min="6659" max="6659" width="39.26953125" customWidth="1"/>
    <col min="6660" max="6664" width="16" customWidth="1"/>
    <col min="6665" max="6665" width="24" customWidth="1"/>
    <col min="6914" max="6914" width="29.7265625" customWidth="1"/>
    <col min="6915" max="6915" width="39.26953125" customWidth="1"/>
    <col min="6916" max="6920" width="16" customWidth="1"/>
    <col min="6921" max="6921" width="24" customWidth="1"/>
    <col min="7170" max="7170" width="29.7265625" customWidth="1"/>
    <col min="7171" max="7171" width="39.26953125" customWidth="1"/>
    <col min="7172" max="7176" width="16" customWidth="1"/>
    <col min="7177" max="7177" width="24" customWidth="1"/>
    <col min="7426" max="7426" width="29.7265625" customWidth="1"/>
    <col min="7427" max="7427" width="39.26953125" customWidth="1"/>
    <col min="7428" max="7432" width="16" customWidth="1"/>
    <col min="7433" max="7433" width="24" customWidth="1"/>
    <col min="7682" max="7682" width="29.7265625" customWidth="1"/>
    <col min="7683" max="7683" width="39.26953125" customWidth="1"/>
    <col min="7684" max="7688" width="16" customWidth="1"/>
    <col min="7689" max="7689" width="24" customWidth="1"/>
    <col min="7938" max="7938" width="29.7265625" customWidth="1"/>
    <col min="7939" max="7939" width="39.26953125" customWidth="1"/>
    <col min="7940" max="7944" width="16" customWidth="1"/>
    <col min="7945" max="7945" width="24" customWidth="1"/>
    <col min="8194" max="8194" width="29.7265625" customWidth="1"/>
    <col min="8195" max="8195" width="39.26953125" customWidth="1"/>
    <col min="8196" max="8200" width="16" customWidth="1"/>
    <col min="8201" max="8201" width="24" customWidth="1"/>
    <col min="8450" max="8450" width="29.7265625" customWidth="1"/>
    <col min="8451" max="8451" width="39.26953125" customWidth="1"/>
    <col min="8452" max="8456" width="16" customWidth="1"/>
    <col min="8457" max="8457" width="24" customWidth="1"/>
    <col min="8706" max="8706" width="29.7265625" customWidth="1"/>
    <col min="8707" max="8707" width="39.26953125" customWidth="1"/>
    <col min="8708" max="8712" width="16" customWidth="1"/>
    <col min="8713" max="8713" width="24" customWidth="1"/>
    <col min="8962" max="8962" width="29.7265625" customWidth="1"/>
    <col min="8963" max="8963" width="39.26953125" customWidth="1"/>
    <col min="8964" max="8968" width="16" customWidth="1"/>
    <col min="8969" max="8969" width="24" customWidth="1"/>
    <col min="9218" max="9218" width="29.7265625" customWidth="1"/>
    <col min="9219" max="9219" width="39.26953125" customWidth="1"/>
    <col min="9220" max="9224" width="16" customWidth="1"/>
    <col min="9225" max="9225" width="24" customWidth="1"/>
    <col min="9474" max="9474" width="29.7265625" customWidth="1"/>
    <col min="9475" max="9475" width="39.26953125" customWidth="1"/>
    <col min="9476" max="9480" width="16" customWidth="1"/>
    <col min="9481" max="9481" width="24" customWidth="1"/>
    <col min="9730" max="9730" width="29.7265625" customWidth="1"/>
    <col min="9731" max="9731" width="39.26953125" customWidth="1"/>
    <col min="9732" max="9736" width="16" customWidth="1"/>
    <col min="9737" max="9737" width="24" customWidth="1"/>
    <col min="9986" max="9986" width="29.7265625" customWidth="1"/>
    <col min="9987" max="9987" width="39.26953125" customWidth="1"/>
    <col min="9988" max="9992" width="16" customWidth="1"/>
    <col min="9993" max="9993" width="24" customWidth="1"/>
    <col min="10242" max="10242" width="29.7265625" customWidth="1"/>
    <col min="10243" max="10243" width="39.26953125" customWidth="1"/>
    <col min="10244" max="10248" width="16" customWidth="1"/>
    <col min="10249" max="10249" width="24" customWidth="1"/>
    <col min="10498" max="10498" width="29.7265625" customWidth="1"/>
    <col min="10499" max="10499" width="39.26953125" customWidth="1"/>
    <col min="10500" max="10504" width="16" customWidth="1"/>
    <col min="10505" max="10505" width="24" customWidth="1"/>
    <col min="10754" max="10754" width="29.7265625" customWidth="1"/>
    <col min="10755" max="10755" width="39.26953125" customWidth="1"/>
    <col min="10756" max="10760" width="16" customWidth="1"/>
    <col min="10761" max="10761" width="24" customWidth="1"/>
    <col min="11010" max="11010" width="29.7265625" customWidth="1"/>
    <col min="11011" max="11011" width="39.26953125" customWidth="1"/>
    <col min="11012" max="11016" width="16" customWidth="1"/>
    <col min="11017" max="11017" width="24" customWidth="1"/>
    <col min="11266" max="11266" width="29.7265625" customWidth="1"/>
    <col min="11267" max="11267" width="39.26953125" customWidth="1"/>
    <col min="11268" max="11272" width="16" customWidth="1"/>
    <col min="11273" max="11273" width="24" customWidth="1"/>
    <col min="11522" max="11522" width="29.7265625" customWidth="1"/>
    <col min="11523" max="11523" width="39.26953125" customWidth="1"/>
    <col min="11524" max="11528" width="16" customWidth="1"/>
    <col min="11529" max="11529" width="24" customWidth="1"/>
    <col min="11778" max="11778" width="29.7265625" customWidth="1"/>
    <col min="11779" max="11779" width="39.26953125" customWidth="1"/>
    <col min="11780" max="11784" width="16" customWidth="1"/>
    <col min="11785" max="11785" width="24" customWidth="1"/>
    <col min="12034" max="12034" width="29.7265625" customWidth="1"/>
    <col min="12035" max="12035" width="39.26953125" customWidth="1"/>
    <col min="12036" max="12040" width="16" customWidth="1"/>
    <col min="12041" max="12041" width="24" customWidth="1"/>
    <col min="12290" max="12290" width="29.7265625" customWidth="1"/>
    <col min="12291" max="12291" width="39.26953125" customWidth="1"/>
    <col min="12292" max="12296" width="16" customWidth="1"/>
    <col min="12297" max="12297" width="24" customWidth="1"/>
    <col min="12546" max="12546" width="29.7265625" customWidth="1"/>
    <col min="12547" max="12547" width="39.26953125" customWidth="1"/>
    <col min="12548" max="12552" width="16" customWidth="1"/>
    <col min="12553" max="12553" width="24" customWidth="1"/>
    <col min="12802" max="12802" width="29.7265625" customWidth="1"/>
    <col min="12803" max="12803" width="39.26953125" customWidth="1"/>
    <col min="12804" max="12808" width="16" customWidth="1"/>
    <col min="12809" max="12809" width="24" customWidth="1"/>
    <col min="13058" max="13058" width="29.7265625" customWidth="1"/>
    <col min="13059" max="13059" width="39.26953125" customWidth="1"/>
    <col min="13060" max="13064" width="16" customWidth="1"/>
    <col min="13065" max="13065" width="24" customWidth="1"/>
    <col min="13314" max="13314" width="29.7265625" customWidth="1"/>
    <col min="13315" max="13315" width="39.26953125" customWidth="1"/>
    <col min="13316" max="13320" width="16" customWidth="1"/>
    <col min="13321" max="13321" width="24" customWidth="1"/>
    <col min="13570" max="13570" width="29.7265625" customWidth="1"/>
    <col min="13571" max="13571" width="39.26953125" customWidth="1"/>
    <col min="13572" max="13576" width="16" customWidth="1"/>
    <col min="13577" max="13577" width="24" customWidth="1"/>
    <col min="13826" max="13826" width="29.7265625" customWidth="1"/>
    <col min="13827" max="13827" width="39.26953125" customWidth="1"/>
    <col min="13828" max="13832" width="16" customWidth="1"/>
    <col min="13833" max="13833" width="24" customWidth="1"/>
    <col min="14082" max="14082" width="29.7265625" customWidth="1"/>
    <col min="14083" max="14083" width="39.26953125" customWidth="1"/>
    <col min="14084" max="14088" width="16" customWidth="1"/>
    <col min="14089" max="14089" width="24" customWidth="1"/>
    <col min="14338" max="14338" width="29.7265625" customWidth="1"/>
    <col min="14339" max="14339" width="39.26953125" customWidth="1"/>
    <col min="14340" max="14344" width="16" customWidth="1"/>
    <col min="14345" max="14345" width="24" customWidth="1"/>
    <col min="14594" max="14594" width="29.7265625" customWidth="1"/>
    <col min="14595" max="14595" width="39.26953125" customWidth="1"/>
    <col min="14596" max="14600" width="16" customWidth="1"/>
    <col min="14601" max="14601" width="24" customWidth="1"/>
    <col min="14850" max="14850" width="29.7265625" customWidth="1"/>
    <col min="14851" max="14851" width="39.26953125" customWidth="1"/>
    <col min="14852" max="14856" width="16" customWidth="1"/>
    <col min="14857" max="14857" width="24" customWidth="1"/>
    <col min="15106" max="15106" width="29.7265625" customWidth="1"/>
    <col min="15107" max="15107" width="39.26953125" customWidth="1"/>
    <col min="15108" max="15112" width="16" customWidth="1"/>
    <col min="15113" max="15113" width="24" customWidth="1"/>
    <col min="15362" max="15362" width="29.7265625" customWidth="1"/>
    <col min="15363" max="15363" width="39.26953125" customWidth="1"/>
    <col min="15364" max="15368" width="16" customWidth="1"/>
    <col min="15369" max="15369" width="24" customWidth="1"/>
    <col min="15618" max="15618" width="29.7265625" customWidth="1"/>
    <col min="15619" max="15619" width="39.26953125" customWidth="1"/>
    <col min="15620" max="15624" width="16" customWidth="1"/>
    <col min="15625" max="15625" width="24" customWidth="1"/>
    <col min="15874" max="15874" width="29.7265625" customWidth="1"/>
    <col min="15875" max="15875" width="39.26953125" customWidth="1"/>
    <col min="15876" max="15880" width="16" customWidth="1"/>
    <col min="15881" max="15881" width="24" customWidth="1"/>
    <col min="16130" max="16130" width="29.7265625" customWidth="1"/>
    <col min="16131" max="16131" width="39.26953125" customWidth="1"/>
    <col min="16132" max="16136" width="16" customWidth="1"/>
    <col min="16137" max="16137" width="24" customWidth="1"/>
  </cols>
  <sheetData>
    <row r="5" spans="2:11" ht="36" customHeight="1"/>
    <row r="6" spans="2:11" ht="27" customHeight="1">
      <c r="B6" s="299" t="s">
        <v>467</v>
      </c>
      <c r="C6" s="299"/>
      <c r="D6" s="299"/>
      <c r="E6" s="299"/>
      <c r="F6" s="299"/>
      <c r="G6" s="299"/>
      <c r="H6" s="299"/>
      <c r="I6" s="299"/>
      <c r="J6" s="299"/>
      <c r="K6" s="168"/>
    </row>
    <row r="7" spans="2:11" ht="18.75" customHeight="1">
      <c r="B7" s="298" t="s">
        <v>468</v>
      </c>
      <c r="C7" s="298"/>
      <c r="D7" s="298"/>
      <c r="E7" s="298"/>
      <c r="F7" s="298"/>
      <c r="G7" s="298"/>
      <c r="H7" s="298"/>
      <c r="I7" s="298"/>
      <c r="J7" s="298"/>
      <c r="K7" s="70"/>
    </row>
    <row r="8" spans="2:11" ht="18.75" customHeight="1">
      <c r="B8" s="167"/>
      <c r="C8" s="295" t="s">
        <v>469</v>
      </c>
      <c r="D8" s="296"/>
      <c r="E8" s="296"/>
      <c r="F8" s="296"/>
      <c r="G8" s="296"/>
      <c r="H8" s="297"/>
      <c r="I8" s="167"/>
      <c r="J8" s="167"/>
      <c r="K8" s="167"/>
    </row>
    <row r="9" spans="2:11" s="60" customFormat="1" ht="27.65" customHeight="1">
      <c r="B9" s="167"/>
      <c r="C9" s="215"/>
      <c r="D9" s="215"/>
      <c r="E9" s="215"/>
      <c r="F9" s="215"/>
      <c r="G9" s="215"/>
      <c r="H9" s="215"/>
      <c r="I9" s="167"/>
      <c r="J9" s="167"/>
      <c r="K9" s="167"/>
    </row>
    <row r="10" spans="2:11" ht="12.75" customHeight="1">
      <c r="B10" s="300" t="s">
        <v>452</v>
      </c>
      <c r="C10" s="301"/>
      <c r="D10" s="301"/>
    </row>
    <row r="11" spans="2:11" ht="12.75" customHeight="1">
      <c r="B11" s="70"/>
      <c r="C11" s="71"/>
      <c r="D11" s="71"/>
    </row>
    <row r="12" spans="2:11" ht="12.75" customHeight="1">
      <c r="B12" s="72" t="s">
        <v>0</v>
      </c>
      <c r="C12" s="302"/>
      <c r="D12" s="303"/>
      <c r="E12" s="303"/>
      <c r="F12" s="303"/>
      <c r="G12" s="303"/>
      <c r="H12" s="303"/>
      <c r="I12" s="304"/>
    </row>
    <row r="13" spans="2:11">
      <c r="B13" s="72"/>
      <c r="C13" s="169"/>
      <c r="D13" s="169"/>
      <c r="E13" s="169"/>
      <c r="F13" s="169"/>
      <c r="G13" s="169"/>
      <c r="H13" s="169"/>
      <c r="I13" s="169"/>
    </row>
    <row r="14" spans="2:11" ht="12.75" customHeight="1">
      <c r="B14" s="294" t="s">
        <v>490</v>
      </c>
      <c r="C14" s="294"/>
      <c r="D14" s="280"/>
      <c r="E14" s="280"/>
      <c r="F14" s="280"/>
      <c r="G14" s="280"/>
      <c r="H14" s="280"/>
      <c r="I14" s="280"/>
    </row>
    <row r="15" spans="2:11" ht="12.75" customHeight="1">
      <c r="B15" s="175"/>
      <c r="C15" s="175"/>
      <c r="D15" s="175"/>
      <c r="E15" s="175"/>
      <c r="F15" s="175"/>
      <c r="G15" s="175"/>
      <c r="H15" s="175"/>
      <c r="I15" s="175"/>
    </row>
    <row r="16" spans="2:11" ht="12.75" customHeight="1">
      <c r="B16" s="281" t="s">
        <v>480</v>
      </c>
      <c r="C16" s="291"/>
      <c r="D16" s="292"/>
      <c r="E16" s="292"/>
      <c r="F16" s="292"/>
      <c r="G16" s="292"/>
      <c r="H16" s="292"/>
      <c r="I16" s="293"/>
    </row>
    <row r="17" spans="2:9" ht="12.75" customHeight="1">
      <c r="B17" s="281"/>
      <c r="C17" s="175"/>
      <c r="D17" s="175"/>
      <c r="E17" s="175"/>
      <c r="F17" s="175"/>
      <c r="G17" s="175"/>
      <c r="H17" s="175"/>
      <c r="I17" s="175"/>
    </row>
    <row r="18" spans="2:9" ht="12.75" customHeight="1">
      <c r="B18" s="281" t="s">
        <v>481</v>
      </c>
      <c r="C18" s="291"/>
      <c r="D18" s="292"/>
      <c r="E18" s="292"/>
      <c r="F18" s="292"/>
      <c r="G18" s="292"/>
      <c r="H18" s="292"/>
      <c r="I18" s="293"/>
    </row>
    <row r="19" spans="2:9" ht="12.75" customHeight="1">
      <c r="B19" s="281"/>
      <c r="C19" s="175"/>
      <c r="D19" s="175"/>
      <c r="E19" s="175"/>
      <c r="F19" s="175"/>
      <c r="G19" s="175"/>
      <c r="H19" s="175"/>
      <c r="I19" s="175"/>
    </row>
    <row r="20" spans="2:9" ht="12.75" customHeight="1">
      <c r="B20" s="281" t="s">
        <v>482</v>
      </c>
      <c r="C20" s="291"/>
      <c r="D20" s="292"/>
      <c r="E20" s="292"/>
      <c r="F20" s="292"/>
      <c r="G20" s="292"/>
      <c r="H20" s="292"/>
      <c r="I20" s="293"/>
    </row>
    <row r="21" spans="2:9" ht="12.75" customHeight="1">
      <c r="B21" s="281"/>
      <c r="C21" s="175"/>
      <c r="D21" s="175"/>
      <c r="E21" s="175"/>
      <c r="F21" s="175"/>
      <c r="G21" s="175"/>
      <c r="H21" s="175"/>
      <c r="I21" s="175"/>
    </row>
    <row r="22" spans="2:9" ht="12.75" customHeight="1">
      <c r="B22" s="281" t="s">
        <v>483</v>
      </c>
      <c r="C22" s="305"/>
      <c r="D22" s="306"/>
      <c r="E22" s="306"/>
      <c r="F22" s="306"/>
      <c r="G22" s="306"/>
      <c r="H22" s="306"/>
      <c r="I22" s="307"/>
    </row>
    <row r="23" spans="2:9" ht="12.75" customHeight="1">
      <c r="B23" s="281"/>
      <c r="C23" s="282"/>
      <c r="D23" s="282"/>
      <c r="E23" s="282"/>
      <c r="F23" s="282"/>
      <c r="G23" s="282"/>
      <c r="H23" s="282"/>
      <c r="I23" s="282"/>
    </row>
    <row r="24" spans="2:9" ht="12.75" customHeight="1">
      <c r="B24" s="281" t="s">
        <v>484</v>
      </c>
      <c r="C24" s="305"/>
      <c r="D24" s="292"/>
      <c r="E24" s="292"/>
      <c r="F24" s="292"/>
      <c r="G24" s="292"/>
      <c r="H24" s="292"/>
      <c r="I24" s="293"/>
    </row>
    <row r="25" spans="2:9" ht="12.75" customHeight="1">
      <c r="B25" s="281"/>
      <c r="C25" s="282"/>
      <c r="D25" s="175"/>
      <c r="E25" s="175"/>
      <c r="F25" s="175"/>
      <c r="G25" s="175"/>
      <c r="H25" s="175"/>
      <c r="I25" s="175"/>
    </row>
    <row r="26" spans="2:9" ht="12.75" customHeight="1">
      <c r="B26" s="281" t="s">
        <v>485</v>
      </c>
      <c r="C26" s="283"/>
      <c r="D26" s="175"/>
      <c r="E26" s="175"/>
      <c r="F26" s="175"/>
      <c r="G26" s="175"/>
      <c r="H26" s="175"/>
      <c r="I26" s="175"/>
    </row>
    <row r="27" spans="2:9" ht="12.75" customHeight="1">
      <c r="B27" s="175"/>
      <c r="C27" s="282"/>
      <c r="D27" s="175"/>
      <c r="E27" s="175"/>
      <c r="F27" s="175"/>
      <c r="G27" s="175"/>
      <c r="H27" s="175"/>
      <c r="I27" s="175"/>
    </row>
    <row r="28" spans="2:9" ht="12.75" customHeight="1">
      <c r="B28" s="294" t="s">
        <v>491</v>
      </c>
      <c r="C28" s="294"/>
      <c r="D28" s="175"/>
      <c r="E28" s="175"/>
      <c r="F28" s="175"/>
      <c r="G28" s="175"/>
      <c r="H28" s="175"/>
      <c r="I28" s="175"/>
    </row>
    <row r="29" spans="2:9" ht="12.75" customHeight="1">
      <c r="B29" s="284"/>
      <c r="C29" s="284"/>
      <c r="D29" s="175"/>
      <c r="E29" s="175"/>
      <c r="F29" s="175"/>
      <c r="G29" s="175"/>
      <c r="H29" s="175"/>
      <c r="I29" s="175"/>
    </row>
    <row r="30" spans="2:9" ht="12.75" customHeight="1">
      <c r="B30" s="281" t="s">
        <v>486</v>
      </c>
      <c r="C30" s="305"/>
      <c r="D30" s="306"/>
      <c r="E30" s="306"/>
      <c r="F30" s="306"/>
      <c r="G30" s="306"/>
      <c r="H30" s="306"/>
      <c r="I30" s="307"/>
    </row>
    <row r="31" spans="2:9" ht="12.75" customHeight="1">
      <c r="B31" s="281"/>
      <c r="C31" s="282"/>
      <c r="D31" s="282"/>
      <c r="E31" s="282"/>
      <c r="F31" s="282"/>
      <c r="G31" s="282"/>
      <c r="H31" s="282"/>
      <c r="I31" s="282"/>
    </row>
    <row r="32" spans="2:9" ht="12.75" customHeight="1">
      <c r="B32" s="281" t="s">
        <v>487</v>
      </c>
      <c r="C32" s="305"/>
      <c r="D32" s="306"/>
      <c r="E32" s="306"/>
      <c r="F32" s="306"/>
      <c r="G32" s="306"/>
      <c r="H32" s="306"/>
      <c r="I32" s="307"/>
    </row>
    <row r="33" spans="2:9" ht="12.75" customHeight="1">
      <c r="B33" s="281"/>
      <c r="C33" s="282"/>
      <c r="D33" s="282"/>
      <c r="E33" s="282"/>
      <c r="F33" s="282"/>
      <c r="G33" s="282"/>
      <c r="H33" s="282"/>
      <c r="I33" s="282"/>
    </row>
    <row r="34" spans="2:9" ht="12.75" customHeight="1">
      <c r="B34" s="308" t="s">
        <v>488</v>
      </c>
      <c r="C34" s="305"/>
      <c r="D34" s="306"/>
      <c r="E34" s="306"/>
      <c r="F34" s="306"/>
      <c r="G34" s="306"/>
      <c r="H34" s="306"/>
      <c r="I34" s="307"/>
    </row>
    <row r="35" spans="2:9" ht="12.75" customHeight="1">
      <c r="B35" s="308"/>
      <c r="C35" s="291"/>
      <c r="D35" s="292"/>
      <c r="E35" s="292"/>
      <c r="F35" s="292"/>
      <c r="G35" s="292"/>
      <c r="H35" s="292"/>
      <c r="I35" s="293"/>
    </row>
    <row r="36" spans="2:9" ht="12.75" customHeight="1">
      <c r="B36" s="308"/>
      <c r="C36" s="291"/>
      <c r="D36" s="292"/>
      <c r="E36" s="292"/>
      <c r="F36" s="292"/>
      <c r="G36" s="292"/>
      <c r="H36" s="292"/>
      <c r="I36" s="293"/>
    </row>
    <row r="37" spans="2:9" ht="12.75" customHeight="1">
      <c r="B37" s="285"/>
      <c r="C37" s="175"/>
      <c r="D37" s="175"/>
      <c r="E37" s="175"/>
      <c r="F37" s="175"/>
      <c r="G37" s="175"/>
      <c r="H37" s="175"/>
      <c r="I37" s="175"/>
    </row>
    <row r="38" spans="2:9" ht="12.75" customHeight="1">
      <c r="B38" s="281" t="s">
        <v>489</v>
      </c>
      <c r="C38" s="286"/>
      <c r="D38" s="175"/>
      <c r="E38" s="175"/>
      <c r="F38" s="175"/>
      <c r="G38" s="175"/>
      <c r="H38" s="175"/>
      <c r="I38" s="175"/>
    </row>
  </sheetData>
  <sheetProtection algorithmName="SHA-512" hashValue="lUIyliNCfNvcy6Q2d+N9Sm+yA6w1sFixGami1Hi93F5rowj6e2IPrJ68X+KELtBfoj+2ge8oPRJrdMuHiRLZjg==" saltValue="tqtn6V7tvwlK6ePrJDYCiw==" spinCount="100000" sheet="1" objects="1" scenarios="1"/>
  <mergeCells count="18">
    <mergeCell ref="C30:I30"/>
    <mergeCell ref="C32:I32"/>
    <mergeCell ref="B34:B36"/>
    <mergeCell ref="C34:I34"/>
    <mergeCell ref="C35:I35"/>
    <mergeCell ref="C36:I36"/>
    <mergeCell ref="C18:I18"/>
    <mergeCell ref="C20:I20"/>
    <mergeCell ref="C22:I22"/>
    <mergeCell ref="C24:I24"/>
    <mergeCell ref="B28:C28"/>
    <mergeCell ref="C16:I16"/>
    <mergeCell ref="B14:C14"/>
    <mergeCell ref="C8:H8"/>
    <mergeCell ref="B7:J7"/>
    <mergeCell ref="B6:J6"/>
    <mergeCell ref="B10:D10"/>
    <mergeCell ref="C12:I12"/>
  </mergeCells>
  <pageMargins left="0.7" right="0.7" top="0.75" bottom="0.75" header="0.3" footer="0.3"/>
  <pageSetup paperSize="9" scale="48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20"/>
  <sheetViews>
    <sheetView zoomScale="112" zoomScaleNormal="112" workbookViewId="0">
      <selection activeCell="C16" sqref="C16:O16"/>
    </sheetView>
  </sheetViews>
  <sheetFormatPr defaultColWidth="8.7265625" defaultRowHeight="14.5"/>
  <cols>
    <col min="1" max="16384" width="8.7265625" style="60"/>
  </cols>
  <sheetData>
    <row r="1" spans="1:15" s="31" customFormat="1" ht="15.5">
      <c r="A1" s="26"/>
      <c r="C1" s="73"/>
      <c r="D1" s="75"/>
      <c r="E1" s="73"/>
      <c r="F1" s="73"/>
      <c r="G1" s="73"/>
      <c r="H1" s="73"/>
      <c r="I1" s="29"/>
      <c r="J1" s="62"/>
      <c r="K1" s="30"/>
    </row>
    <row r="2" spans="1:15" s="36" customFormat="1" ht="15.65" customHeight="1">
      <c r="A2" s="35"/>
    </row>
    <row r="3" spans="1:15" s="36" customFormat="1" ht="27" customHeight="1">
      <c r="A3" s="35"/>
      <c r="C3" s="309" t="s">
        <v>467</v>
      </c>
      <c r="D3" s="309"/>
      <c r="E3" s="309"/>
      <c r="F3" s="309"/>
      <c r="G3" s="309"/>
      <c r="H3" s="309"/>
      <c r="I3" s="309"/>
      <c r="J3" s="309"/>
      <c r="K3" s="309"/>
      <c r="L3" s="309"/>
      <c r="M3" s="309"/>
      <c r="N3" s="309"/>
      <c r="O3" s="309"/>
    </row>
    <row r="4" spans="1:15" s="36" customFormat="1" ht="15.5">
      <c r="A4" s="35"/>
    </row>
    <row r="5" spans="1:15" s="36" customFormat="1" ht="15.5">
      <c r="A5" s="35"/>
    </row>
    <row r="8" spans="1:15" ht="22.5" customHeight="1">
      <c r="C8" s="310" t="s">
        <v>470</v>
      </c>
      <c r="D8" s="310"/>
      <c r="E8" s="310"/>
      <c r="F8" s="310"/>
      <c r="G8" s="310"/>
      <c r="H8" s="310"/>
      <c r="I8" s="310"/>
      <c r="J8" s="310"/>
      <c r="K8" s="310"/>
      <c r="L8" s="310"/>
      <c r="M8" s="310"/>
      <c r="N8" s="310"/>
      <c r="O8" s="310"/>
    </row>
    <row r="11" spans="1:15" s="170" customFormat="1" ht="64.5" customHeight="1">
      <c r="C11" s="290" t="s">
        <v>471</v>
      </c>
      <c r="D11" s="290"/>
      <c r="E11" s="290"/>
      <c r="F11" s="290"/>
      <c r="G11" s="290"/>
      <c r="H11" s="290"/>
      <c r="I11" s="290"/>
      <c r="J11" s="290"/>
      <c r="K11" s="290"/>
      <c r="L11" s="290"/>
      <c r="M11" s="290"/>
      <c r="N11" s="290"/>
      <c r="O11" s="290"/>
    </row>
    <row r="12" spans="1:15" ht="38.15" customHeight="1">
      <c r="C12" s="290" t="s">
        <v>2</v>
      </c>
      <c r="D12" s="290"/>
      <c r="E12" s="290"/>
      <c r="F12" s="290"/>
      <c r="G12" s="290"/>
      <c r="H12" s="290"/>
      <c r="I12" s="290"/>
      <c r="J12" s="290"/>
      <c r="K12" s="290"/>
      <c r="L12" s="290"/>
      <c r="M12" s="290"/>
      <c r="N12" s="290"/>
      <c r="O12" s="290"/>
    </row>
    <row r="13" spans="1:15" ht="34" customHeight="1">
      <c r="C13" s="290" t="s">
        <v>473</v>
      </c>
      <c r="D13" s="290"/>
      <c r="E13" s="290"/>
      <c r="F13" s="290"/>
      <c r="G13" s="290"/>
      <c r="H13" s="290"/>
      <c r="I13" s="290"/>
      <c r="J13" s="290"/>
      <c r="K13" s="290"/>
      <c r="L13" s="290"/>
      <c r="M13" s="290"/>
      <c r="N13" s="290"/>
      <c r="O13" s="290"/>
    </row>
    <row r="14" spans="1:15" ht="32.15" customHeight="1">
      <c r="C14" s="290" t="s">
        <v>474</v>
      </c>
      <c r="D14" s="290"/>
      <c r="E14" s="290"/>
      <c r="F14" s="290"/>
      <c r="G14" s="290"/>
      <c r="H14" s="290"/>
      <c r="I14" s="290"/>
      <c r="J14" s="290"/>
      <c r="K14" s="290"/>
      <c r="L14" s="290"/>
      <c r="M14" s="290"/>
      <c r="N14" s="290"/>
      <c r="O14" s="290"/>
    </row>
    <row r="15" spans="1:15" ht="31.5" customHeight="1">
      <c r="C15" s="290" t="s">
        <v>3</v>
      </c>
      <c r="D15" s="290"/>
      <c r="E15" s="290"/>
      <c r="F15" s="290"/>
      <c r="G15" s="290"/>
      <c r="H15" s="290"/>
      <c r="I15" s="290"/>
      <c r="J15" s="290"/>
      <c r="K15" s="290"/>
      <c r="L15" s="290"/>
      <c r="M15" s="290"/>
      <c r="N15" s="290"/>
      <c r="O15" s="290"/>
    </row>
    <row r="16" spans="1:15" ht="46.5" customHeight="1">
      <c r="C16" s="290" t="s">
        <v>472</v>
      </c>
      <c r="D16" s="290"/>
      <c r="E16" s="290"/>
      <c r="F16" s="290"/>
      <c r="G16" s="290"/>
      <c r="H16" s="290"/>
      <c r="I16" s="290"/>
      <c r="J16" s="290"/>
      <c r="K16" s="290"/>
      <c r="L16" s="290"/>
      <c r="M16" s="290"/>
      <c r="N16" s="290"/>
      <c r="O16" s="290"/>
    </row>
    <row r="17" spans="3:15" ht="48.75" customHeight="1">
      <c r="C17" s="290" t="s">
        <v>475</v>
      </c>
      <c r="D17" s="290"/>
      <c r="E17" s="290"/>
      <c r="F17" s="290"/>
      <c r="G17" s="290"/>
      <c r="H17" s="290"/>
      <c r="I17" s="290"/>
      <c r="J17" s="290"/>
      <c r="K17" s="290"/>
      <c r="L17" s="290"/>
      <c r="M17" s="290"/>
      <c r="N17" s="290"/>
      <c r="O17" s="290"/>
    </row>
    <row r="18" spans="3:15" ht="49" customHeight="1">
      <c r="C18" s="290"/>
      <c r="D18" s="290"/>
      <c r="E18" s="290"/>
      <c r="F18" s="290"/>
      <c r="G18" s="290"/>
      <c r="H18" s="290"/>
      <c r="I18" s="290"/>
      <c r="J18" s="290"/>
      <c r="K18" s="290"/>
      <c r="L18" s="290"/>
      <c r="M18" s="290"/>
      <c r="N18" s="290"/>
      <c r="O18" s="290"/>
    </row>
    <row r="19" spans="3:15" ht="65.150000000000006" customHeight="1"/>
    <row r="20" spans="3:15" ht="49.5" customHeight="1"/>
  </sheetData>
  <sheetProtection algorithmName="SHA-512" hashValue="YG3/ONQhrpOoDjXB6tpNfgl4c6yPFI3zHZQHAXkkoFhGepumf0t/FccVn8jjLU9HuKS0aAAudCoNIvxe9COJrQ==" saltValue="AIhlva/fVP6d0gA1S+aakg==" spinCount="100000" sheet="1" objects="1" scenarios="1"/>
  <mergeCells count="10">
    <mergeCell ref="C18:O18"/>
    <mergeCell ref="C8:O8"/>
    <mergeCell ref="C16:O16"/>
    <mergeCell ref="C17:O17"/>
    <mergeCell ref="C11:O11"/>
    <mergeCell ref="C3:O3"/>
    <mergeCell ref="C12:O12"/>
    <mergeCell ref="C13:O13"/>
    <mergeCell ref="C14:O14"/>
    <mergeCell ref="C15:O15"/>
  </mergeCells>
  <pageMargins left="0.7" right="0.7" top="0.75" bottom="0.75" header="0.3" footer="0.3"/>
  <pageSetup paperSize="9" scale="63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30"/>
  <sheetViews>
    <sheetView zoomScale="80" zoomScaleNormal="80" workbookViewId="0">
      <selection activeCell="E17" sqref="E17:F17"/>
    </sheetView>
  </sheetViews>
  <sheetFormatPr defaultColWidth="8.81640625" defaultRowHeight="14.5"/>
  <cols>
    <col min="2" max="2" width="27.453125" customWidth="1"/>
    <col min="3" max="3" width="45.7265625" customWidth="1"/>
    <col min="4" max="4" width="11.54296875" customWidth="1"/>
    <col min="5" max="5" width="17.7265625" customWidth="1"/>
    <col min="6" max="6" width="56.81640625" customWidth="1"/>
    <col min="9" max="9" width="10.54296875" customWidth="1"/>
    <col min="11" max="11" width="10.54296875" customWidth="1"/>
    <col min="12" max="12" width="13" customWidth="1"/>
    <col min="13" max="13" width="11.26953125" customWidth="1"/>
    <col min="15" max="15" width="10.54296875" customWidth="1"/>
    <col min="16" max="16" width="25.54296875" customWidth="1"/>
  </cols>
  <sheetData>
    <row r="1" spans="1:16" s="31" customFormat="1" ht="15.5">
      <c r="A1" s="26"/>
      <c r="C1" s="73"/>
      <c r="D1" s="75"/>
      <c r="E1" s="73"/>
      <c r="F1" s="73"/>
      <c r="G1" s="73"/>
      <c r="H1" s="73"/>
      <c r="I1" s="29"/>
      <c r="J1" s="62"/>
      <c r="K1" s="30"/>
      <c r="M1" s="29"/>
      <c r="N1" s="62"/>
      <c r="O1" s="30"/>
    </row>
    <row r="2" spans="1:16" s="36" customFormat="1" ht="15.5">
      <c r="A2" s="35"/>
      <c r="C2" s="42"/>
      <c r="D2" s="41"/>
      <c r="E2" s="42"/>
      <c r="F2" s="42"/>
      <c r="G2" s="42"/>
      <c r="H2" s="42"/>
      <c r="I2" s="40"/>
      <c r="J2" s="63"/>
      <c r="K2" s="30"/>
      <c r="M2" s="40"/>
      <c r="N2" s="63"/>
      <c r="O2" s="30"/>
    </row>
    <row r="3" spans="1:16" s="36" customFormat="1" ht="15.75" customHeight="1">
      <c r="A3" s="35"/>
      <c r="C3" s="309" t="s">
        <v>467</v>
      </c>
      <c r="D3" s="309"/>
      <c r="E3" s="309"/>
      <c r="F3" s="309"/>
      <c r="G3" s="309"/>
      <c r="H3" s="309"/>
      <c r="I3" s="309"/>
      <c r="J3" s="309"/>
      <c r="K3" s="309"/>
      <c r="L3" s="309"/>
    </row>
    <row r="4" spans="1:16" s="36" customFormat="1" ht="15.5">
      <c r="A4" s="35"/>
      <c r="C4" s="309" t="str">
        <f>'Identificação do Candidato'!B7</f>
        <v>Área do processo de Recrutamento em Mobilidade:</v>
      </c>
      <c r="D4" s="309"/>
      <c r="E4" s="309"/>
      <c r="F4" s="309"/>
      <c r="G4" s="309"/>
      <c r="H4" s="309"/>
      <c r="I4" s="309"/>
      <c r="J4" s="309"/>
      <c r="K4" s="309"/>
      <c r="L4" s="309"/>
      <c r="M4" s="41"/>
      <c r="N4" s="41"/>
      <c r="O4" s="34"/>
      <c r="P4" s="41"/>
    </row>
    <row r="5" spans="1:16" s="36" customFormat="1" ht="15.65" customHeight="1">
      <c r="A5" s="35"/>
      <c r="C5" s="364" t="str">
        <f>'Identificação do Candidato'!C8</f>
        <v>Turismo</v>
      </c>
      <c r="D5" s="364"/>
      <c r="E5" s="364"/>
      <c r="F5" s="364"/>
      <c r="G5" s="364"/>
      <c r="H5" s="364"/>
      <c r="I5" s="364"/>
      <c r="J5" s="364"/>
      <c r="K5" s="364"/>
      <c r="L5" s="364"/>
      <c r="M5" s="41"/>
      <c r="N5" s="41"/>
      <c r="O5" s="34"/>
      <c r="P5" s="41"/>
    </row>
    <row r="6" spans="1:16" s="36" customFormat="1" ht="15.5">
      <c r="A6" s="35"/>
      <c r="C6" s="41"/>
      <c r="D6" s="41"/>
      <c r="E6" s="41"/>
      <c r="F6" s="41"/>
      <c r="G6" s="41"/>
      <c r="H6" s="41"/>
      <c r="I6" s="41"/>
      <c r="J6" s="41"/>
      <c r="K6" s="41"/>
      <c r="L6" s="41"/>
      <c r="M6" s="41"/>
      <c r="N6" s="41"/>
      <c r="O6" s="34"/>
      <c r="P6" s="41"/>
    </row>
    <row r="7" spans="1:16" s="36" customFormat="1" ht="15.5">
      <c r="A7" s="35"/>
      <c r="C7" s="41"/>
      <c r="D7" s="41"/>
      <c r="E7" s="41"/>
      <c r="F7" s="41"/>
      <c r="G7" s="41"/>
      <c r="H7" s="42"/>
      <c r="I7" s="41"/>
      <c r="J7" s="41"/>
      <c r="K7" s="34"/>
      <c r="L7" s="41"/>
      <c r="M7" s="41"/>
      <c r="N7" s="41"/>
      <c r="O7" s="34"/>
      <c r="P7" s="41"/>
    </row>
    <row r="8" spans="1:16" s="36" customFormat="1" ht="16" thickBot="1">
      <c r="A8" s="35"/>
      <c r="C8" s="309" t="s">
        <v>4</v>
      </c>
      <c r="D8" s="359"/>
      <c r="E8" s="360">
        <f>'Identificação do Candidato'!C12</f>
        <v>0</v>
      </c>
      <c r="F8" s="360"/>
      <c r="G8" s="360"/>
      <c r="H8" s="360"/>
      <c r="I8" s="360"/>
      <c r="J8" s="360"/>
      <c r="K8" s="30"/>
      <c r="L8" s="78"/>
      <c r="O8" s="30"/>
      <c r="P8" s="78"/>
    </row>
    <row r="9" spans="1:16" s="36" customFormat="1" ht="15.5">
      <c r="A9" s="35"/>
      <c r="C9" s="42"/>
      <c r="D9" s="41"/>
      <c r="E9" s="42"/>
      <c r="F9" s="42"/>
      <c r="G9" s="42"/>
      <c r="H9" s="42"/>
      <c r="I9" s="40"/>
      <c r="J9" s="63"/>
      <c r="K9" s="30"/>
      <c r="L9" s="79"/>
      <c r="M9" s="40"/>
      <c r="N9" s="63"/>
      <c r="O9" s="30"/>
      <c r="P9" s="79"/>
    </row>
    <row r="10" spans="1:16" s="36" customFormat="1" ht="44.5" customHeight="1">
      <c r="A10" s="35"/>
      <c r="C10" s="361" t="s">
        <v>5</v>
      </c>
      <c r="D10" s="362"/>
      <c r="E10" s="362"/>
      <c r="F10" s="271">
        <v>0.15</v>
      </c>
      <c r="G10" s="327"/>
      <c r="H10" s="363"/>
      <c r="I10" s="326"/>
      <c r="J10" s="327"/>
      <c r="K10" s="30"/>
      <c r="M10" s="326"/>
      <c r="N10" s="327"/>
      <c r="O10" s="30"/>
    </row>
    <row r="11" spans="1:16" s="31" customFormat="1" ht="15.5">
      <c r="A11" s="26"/>
      <c r="C11" s="73"/>
      <c r="D11" s="75"/>
      <c r="E11" s="73"/>
      <c r="F11" s="80"/>
      <c r="G11" s="327"/>
      <c r="H11" s="363"/>
      <c r="I11" s="326"/>
      <c r="J11" s="327"/>
      <c r="K11" s="30"/>
      <c r="M11" s="326"/>
      <c r="N11" s="327"/>
      <c r="O11" s="30"/>
    </row>
    <row r="12" spans="1:16" s="14" customFormat="1" ht="13" customHeight="1">
      <c r="A12" s="26"/>
      <c r="B12" s="318" t="s">
        <v>6</v>
      </c>
      <c r="C12" s="318" t="s">
        <v>7</v>
      </c>
      <c r="D12" s="318" t="s">
        <v>8</v>
      </c>
      <c r="E12" s="318" t="s">
        <v>9</v>
      </c>
      <c r="F12" s="348"/>
      <c r="G12" s="318" t="s">
        <v>10</v>
      </c>
      <c r="H12" s="318" t="s">
        <v>11</v>
      </c>
      <c r="I12" s="328" t="s">
        <v>12</v>
      </c>
      <c r="J12" s="329"/>
      <c r="K12" s="329"/>
      <c r="L12" s="330"/>
      <c r="M12" s="331" t="s">
        <v>13</v>
      </c>
      <c r="N12" s="332"/>
      <c r="O12" s="332"/>
      <c r="P12" s="333"/>
    </row>
    <row r="13" spans="1:16" s="14" customFormat="1" ht="65.150000000000006" customHeight="1">
      <c r="A13" s="26"/>
      <c r="B13" s="318"/>
      <c r="C13" s="318"/>
      <c r="D13" s="318"/>
      <c r="E13" s="348"/>
      <c r="F13" s="348"/>
      <c r="G13" s="318"/>
      <c r="H13" s="318"/>
      <c r="I13" s="116" t="s">
        <v>14</v>
      </c>
      <c r="J13" s="116" t="s">
        <v>15</v>
      </c>
      <c r="K13" s="116" t="s">
        <v>16</v>
      </c>
      <c r="L13" s="195" t="s">
        <v>17</v>
      </c>
      <c r="M13" s="109" t="s">
        <v>14</v>
      </c>
      <c r="N13" s="109" t="s">
        <v>15</v>
      </c>
      <c r="O13" s="109" t="s">
        <v>16</v>
      </c>
      <c r="P13" s="130" t="s">
        <v>18</v>
      </c>
    </row>
    <row r="14" spans="1:16" s="18" customFormat="1" ht="13">
      <c r="A14" s="32"/>
      <c r="B14" s="48" t="s">
        <v>19</v>
      </c>
      <c r="C14" s="48" t="s">
        <v>20</v>
      </c>
      <c r="D14" s="48" t="s">
        <v>21</v>
      </c>
      <c r="E14" s="318" t="s">
        <v>22</v>
      </c>
      <c r="F14" s="318"/>
      <c r="G14" s="48" t="s">
        <v>23</v>
      </c>
      <c r="H14" s="48" t="s">
        <v>24</v>
      </c>
      <c r="I14" s="116" t="s">
        <v>25</v>
      </c>
      <c r="J14" s="116" t="s">
        <v>26</v>
      </c>
      <c r="K14" s="116" t="s">
        <v>27</v>
      </c>
      <c r="L14" s="116" t="s">
        <v>28</v>
      </c>
      <c r="M14" s="109" t="s">
        <v>29</v>
      </c>
      <c r="N14" s="109" t="s">
        <v>30</v>
      </c>
      <c r="O14" s="109" t="s">
        <v>31</v>
      </c>
      <c r="P14" s="109" t="s">
        <v>32</v>
      </c>
    </row>
    <row r="15" spans="1:16" s="14" customFormat="1" ht="14.5" customHeight="1">
      <c r="A15" s="26"/>
      <c r="B15" s="349" t="s">
        <v>33</v>
      </c>
      <c r="C15" s="351" t="s">
        <v>34</v>
      </c>
      <c r="D15" s="354" t="s">
        <v>35</v>
      </c>
      <c r="E15" s="355" t="s">
        <v>36</v>
      </c>
      <c r="F15" s="356"/>
      <c r="G15" s="345" t="s">
        <v>37</v>
      </c>
      <c r="H15" s="336">
        <v>30</v>
      </c>
      <c r="I15" s="338"/>
      <c r="J15" s="340">
        <f>H15*I15</f>
        <v>0</v>
      </c>
      <c r="K15" s="321">
        <f>IF((J18)&gt;B18,B18,(J18))</f>
        <v>0</v>
      </c>
      <c r="L15" s="319"/>
      <c r="M15" s="314"/>
      <c r="N15" s="316">
        <f>H15*M15</f>
        <v>0</v>
      </c>
      <c r="O15" s="311">
        <f>IF((N18)&gt;B18,B18,(N18))</f>
        <v>0</v>
      </c>
      <c r="P15" s="334"/>
    </row>
    <row r="16" spans="1:16" s="14" customFormat="1" ht="27.65" customHeight="1">
      <c r="A16" s="26"/>
      <c r="B16" s="350"/>
      <c r="C16" s="352"/>
      <c r="D16" s="354"/>
      <c r="E16" s="357"/>
      <c r="F16" s="358"/>
      <c r="G16" s="346"/>
      <c r="H16" s="337"/>
      <c r="I16" s="339"/>
      <c r="J16" s="341"/>
      <c r="K16" s="322"/>
      <c r="L16" s="320"/>
      <c r="M16" s="315"/>
      <c r="N16" s="317"/>
      <c r="O16" s="312"/>
      <c r="P16" s="335"/>
    </row>
    <row r="17" spans="1:16" s="14" customFormat="1" ht="55" customHeight="1">
      <c r="A17" s="26"/>
      <c r="B17" s="198" t="s">
        <v>459</v>
      </c>
      <c r="C17" s="353"/>
      <c r="D17" s="19" t="s">
        <v>38</v>
      </c>
      <c r="E17" s="324" t="s">
        <v>39</v>
      </c>
      <c r="F17" s="325"/>
      <c r="G17" s="20" t="s">
        <v>37</v>
      </c>
      <c r="H17" s="69">
        <v>30</v>
      </c>
      <c r="I17" s="52"/>
      <c r="J17" s="64">
        <f>H17*I17</f>
        <v>0</v>
      </c>
      <c r="K17" s="323"/>
      <c r="L17" s="199"/>
      <c r="M17" s="108"/>
      <c r="N17" s="177">
        <f>H17*M17</f>
        <v>0</v>
      </c>
      <c r="O17" s="313"/>
      <c r="P17" s="201"/>
    </row>
    <row r="18" spans="1:16" s="14" customFormat="1" ht="17.149999999999999" customHeight="1">
      <c r="A18" s="26"/>
      <c r="B18" s="270">
        <v>65</v>
      </c>
      <c r="C18" s="81"/>
      <c r="D18" s="82"/>
      <c r="E18" s="83"/>
      <c r="F18" s="84"/>
      <c r="G18" s="77"/>
      <c r="H18" s="61"/>
      <c r="I18" s="85"/>
      <c r="J18" s="91">
        <f>SUM(J15:J17)</f>
        <v>0</v>
      </c>
      <c r="K18" s="86"/>
      <c r="L18" s="87"/>
      <c r="M18" s="85"/>
      <c r="N18" s="91">
        <f>SUM(N15:N17)</f>
        <v>0</v>
      </c>
      <c r="O18" s="86"/>
      <c r="P18" s="87"/>
    </row>
    <row r="19" spans="1:16" s="14" customFormat="1" ht="58" customHeight="1">
      <c r="A19" s="26"/>
      <c r="B19" s="342" t="s">
        <v>40</v>
      </c>
      <c r="C19" s="99" t="s">
        <v>41</v>
      </c>
      <c r="D19" s="19" t="s">
        <v>42</v>
      </c>
      <c r="E19" s="347" t="s">
        <v>43</v>
      </c>
      <c r="F19" s="347"/>
      <c r="G19" s="98" t="s">
        <v>44</v>
      </c>
      <c r="H19" s="69">
        <v>20</v>
      </c>
      <c r="I19" s="52"/>
      <c r="J19" s="64">
        <f>H19*I19</f>
        <v>0</v>
      </c>
      <c r="K19" s="321">
        <f>IF((J22)&gt;B22,B22,(J22))</f>
        <v>0</v>
      </c>
      <c r="L19" s="199"/>
      <c r="M19" s="108"/>
      <c r="N19" s="177">
        <f>H19*M19</f>
        <v>0</v>
      </c>
      <c r="O19" s="311">
        <f>IF((N22)&gt;B22,B22,(N22))</f>
        <v>0</v>
      </c>
      <c r="P19" s="201"/>
    </row>
    <row r="20" spans="1:16" s="14" customFormat="1" ht="58" customHeight="1">
      <c r="A20" s="26"/>
      <c r="B20" s="343"/>
      <c r="C20" s="342" t="s">
        <v>45</v>
      </c>
      <c r="D20" s="342" t="s">
        <v>46</v>
      </c>
      <c r="E20" s="366" t="s">
        <v>47</v>
      </c>
      <c r="F20" s="367"/>
      <c r="G20" s="345" t="s">
        <v>44</v>
      </c>
      <c r="H20" s="336">
        <v>15</v>
      </c>
      <c r="I20" s="338"/>
      <c r="J20" s="340">
        <f>H20*I20</f>
        <v>0</v>
      </c>
      <c r="K20" s="322"/>
      <c r="L20" s="199"/>
      <c r="M20" s="314"/>
      <c r="N20" s="316">
        <f t="shared" ref="N20" si="0">H20*M20</f>
        <v>0</v>
      </c>
      <c r="O20" s="312"/>
      <c r="P20" s="201"/>
    </row>
    <row r="21" spans="1:16" s="14" customFormat="1" ht="48" customHeight="1">
      <c r="A21" s="26"/>
      <c r="B21" s="198" t="s">
        <v>460</v>
      </c>
      <c r="C21" s="343"/>
      <c r="D21" s="343"/>
      <c r="E21" s="368"/>
      <c r="F21" s="369"/>
      <c r="G21" s="346"/>
      <c r="H21" s="337"/>
      <c r="I21" s="339"/>
      <c r="J21" s="341"/>
      <c r="K21" s="323"/>
      <c r="L21" s="200"/>
      <c r="M21" s="315"/>
      <c r="N21" s="317"/>
      <c r="O21" s="313"/>
      <c r="P21" s="202"/>
    </row>
    <row r="22" spans="1:16" s="14" customFormat="1" ht="16.5" customHeight="1">
      <c r="A22" s="26"/>
      <c r="B22" s="270">
        <v>15</v>
      </c>
      <c r="C22" s="88"/>
      <c r="D22" s="82"/>
      <c r="E22" s="89"/>
      <c r="F22" s="90"/>
      <c r="G22" s="77"/>
      <c r="H22" s="61"/>
      <c r="I22" s="85"/>
      <c r="J22" s="91">
        <f>J19+J20</f>
        <v>0</v>
      </c>
      <c r="K22" s="93"/>
      <c r="L22" s="87"/>
      <c r="M22" s="85"/>
      <c r="N22" s="91">
        <f>N19+N20</f>
        <v>0</v>
      </c>
      <c r="O22" s="93"/>
      <c r="P22" s="87"/>
    </row>
    <row r="23" spans="1:16" s="14" customFormat="1" ht="14.5" customHeight="1">
      <c r="A23" s="26"/>
      <c r="B23" s="342" t="s">
        <v>48</v>
      </c>
      <c r="C23" s="371" t="s">
        <v>49</v>
      </c>
      <c r="D23" s="19" t="s">
        <v>50</v>
      </c>
      <c r="E23" s="324" t="s">
        <v>492</v>
      </c>
      <c r="F23" s="325"/>
      <c r="G23" s="20" t="s">
        <v>37</v>
      </c>
      <c r="H23" s="69">
        <v>5</v>
      </c>
      <c r="I23" s="52"/>
      <c r="J23" s="64">
        <f>H23*I23</f>
        <v>0</v>
      </c>
      <c r="K23" s="321">
        <f>IF((J27)&gt;B27,B27,(J27))</f>
        <v>0</v>
      </c>
      <c r="L23" s="199"/>
      <c r="M23" s="108"/>
      <c r="N23" s="177">
        <f>H23*M23</f>
        <v>0</v>
      </c>
      <c r="O23" s="311">
        <f>IF((N27)&gt;B27,B27,(N27))</f>
        <v>0</v>
      </c>
      <c r="P23" s="201"/>
    </row>
    <row r="24" spans="1:16" s="14" customFormat="1" ht="14.5" customHeight="1">
      <c r="A24" s="26"/>
      <c r="B24" s="344"/>
      <c r="C24" s="372"/>
      <c r="D24" s="19" t="s">
        <v>51</v>
      </c>
      <c r="E24" s="324" t="s">
        <v>52</v>
      </c>
      <c r="F24" s="325"/>
      <c r="G24" s="20" t="s">
        <v>37</v>
      </c>
      <c r="H24" s="69">
        <v>7</v>
      </c>
      <c r="I24" s="52"/>
      <c r="J24" s="64">
        <f t="shared" ref="J24:J26" si="1">H24*I24</f>
        <v>0</v>
      </c>
      <c r="K24" s="322"/>
      <c r="L24" s="199"/>
      <c r="M24" s="108"/>
      <c r="N24" s="177">
        <f t="shared" ref="N24:N26" si="2">H24*M24</f>
        <v>0</v>
      </c>
      <c r="O24" s="312"/>
      <c r="P24" s="201"/>
    </row>
    <row r="25" spans="1:16" s="14" customFormat="1" ht="14.5" customHeight="1">
      <c r="A25" s="26"/>
      <c r="B25" s="343"/>
      <c r="C25" s="371" t="s">
        <v>53</v>
      </c>
      <c r="D25" s="19" t="s">
        <v>54</v>
      </c>
      <c r="E25" s="324" t="s">
        <v>55</v>
      </c>
      <c r="F25" s="325"/>
      <c r="G25" s="20" t="s">
        <v>37</v>
      </c>
      <c r="H25" s="69">
        <v>2</v>
      </c>
      <c r="I25" s="52"/>
      <c r="J25" s="64">
        <f t="shared" si="1"/>
        <v>0</v>
      </c>
      <c r="K25" s="322"/>
      <c r="L25" s="199"/>
      <c r="M25" s="108"/>
      <c r="N25" s="177">
        <f t="shared" si="2"/>
        <v>0</v>
      </c>
      <c r="O25" s="312"/>
      <c r="P25" s="201"/>
    </row>
    <row r="26" spans="1:16" s="14" customFormat="1" ht="46.5" customHeight="1">
      <c r="A26" s="26"/>
      <c r="B26" s="198" t="s">
        <v>461</v>
      </c>
      <c r="C26" s="372"/>
      <c r="D26" s="19" t="s">
        <v>56</v>
      </c>
      <c r="E26" s="324" t="s">
        <v>57</v>
      </c>
      <c r="F26" s="325"/>
      <c r="G26" s="20" t="s">
        <v>37</v>
      </c>
      <c r="H26" s="69">
        <v>1</v>
      </c>
      <c r="I26" s="52"/>
      <c r="J26" s="64">
        <f t="shared" si="1"/>
        <v>0</v>
      </c>
      <c r="K26" s="322"/>
      <c r="L26" s="199"/>
      <c r="M26" s="108"/>
      <c r="N26" s="177">
        <f t="shared" si="2"/>
        <v>0</v>
      </c>
      <c r="O26" s="312"/>
      <c r="P26" s="201"/>
    </row>
    <row r="27" spans="1:16">
      <c r="B27" s="273">
        <v>20</v>
      </c>
      <c r="C27" s="86"/>
      <c r="D27" s="86"/>
      <c r="E27" s="86"/>
      <c r="F27" s="86"/>
      <c r="G27" s="86"/>
      <c r="H27" s="86"/>
      <c r="I27" s="86"/>
      <c r="J27" s="92">
        <f>SUM(J23:J26)</f>
        <v>0</v>
      </c>
      <c r="K27" s="86"/>
      <c r="L27" s="86"/>
      <c r="M27" s="86"/>
      <c r="N27" s="92">
        <f>SUM(N23:N26)</f>
        <v>0</v>
      </c>
      <c r="O27" s="86"/>
      <c r="P27" s="86"/>
    </row>
    <row r="28" spans="1:16" s="31" customFormat="1" ht="16" thickBot="1">
      <c r="A28" s="26"/>
      <c r="B28" s="27"/>
      <c r="C28" s="28"/>
      <c r="D28" s="75"/>
      <c r="E28" s="370"/>
      <c r="F28" s="370"/>
      <c r="G28" s="73"/>
      <c r="H28" s="73"/>
      <c r="I28" s="29"/>
      <c r="J28" s="62"/>
      <c r="K28" s="30"/>
      <c r="M28" s="29"/>
      <c r="N28" s="62"/>
      <c r="O28" s="30"/>
    </row>
    <row r="29" spans="1:16" s="14" customFormat="1" ht="16.5" customHeight="1" thickTop="1" thickBot="1">
      <c r="A29" s="26"/>
      <c r="B29" s="95">
        <f>SUM(B27+B22+B18)</f>
        <v>100</v>
      </c>
      <c r="C29" s="365" t="s">
        <v>58</v>
      </c>
      <c r="D29" s="365"/>
      <c r="E29" s="365"/>
      <c r="F29" s="365"/>
      <c r="G29" s="94"/>
      <c r="H29" s="94"/>
      <c r="I29" s="94"/>
      <c r="J29" s="65">
        <f>J18+J22+J27</f>
        <v>0</v>
      </c>
      <c r="K29" s="24">
        <f>K15+K19+K23</f>
        <v>0</v>
      </c>
      <c r="L29" s="18"/>
      <c r="M29" s="94"/>
      <c r="N29" s="196">
        <f>N18+N22+N27</f>
        <v>0</v>
      </c>
      <c r="O29" s="197">
        <f>O15+O19+O23</f>
        <v>0</v>
      </c>
      <c r="P29" s="18"/>
    </row>
    <row r="30" spans="1:16" ht="15" thickTop="1"/>
  </sheetData>
  <sheetProtection algorithmName="SHA-512" hashValue="27eyAX9wTT1MsJQ8Q5zRLPYxj8KdYwheAXOm6Zi2mr/YPIPNbTg05dTx1ocQs5JWXkZ4hz6d1cmIxt56+LxXcA==" saltValue="h+xKp77hlxH63UH9ZFc3Xw==" spinCount="100000" sheet="1" objects="1" scenarios="1"/>
  <mergeCells count="60">
    <mergeCell ref="C29:F29"/>
    <mergeCell ref="C20:C21"/>
    <mergeCell ref="D20:D21"/>
    <mergeCell ref="E20:F21"/>
    <mergeCell ref="E28:F28"/>
    <mergeCell ref="E25:F25"/>
    <mergeCell ref="C25:C26"/>
    <mergeCell ref="C23:C24"/>
    <mergeCell ref="C3:L3"/>
    <mergeCell ref="C4:L4"/>
    <mergeCell ref="C8:D8"/>
    <mergeCell ref="E8:J8"/>
    <mergeCell ref="C10:E10"/>
    <mergeCell ref="G10:G11"/>
    <mergeCell ref="H10:H11"/>
    <mergeCell ref="I10:I11"/>
    <mergeCell ref="J10:J11"/>
    <mergeCell ref="C5:L5"/>
    <mergeCell ref="B15:B16"/>
    <mergeCell ref="C15:C17"/>
    <mergeCell ref="D15:D16"/>
    <mergeCell ref="G15:G16"/>
    <mergeCell ref="E15:F16"/>
    <mergeCell ref="B12:B13"/>
    <mergeCell ref="C12:C13"/>
    <mergeCell ref="D12:D13"/>
    <mergeCell ref="E12:F13"/>
    <mergeCell ref="G12:G13"/>
    <mergeCell ref="B19:B20"/>
    <mergeCell ref="K23:K26"/>
    <mergeCell ref="B23:B25"/>
    <mergeCell ref="E23:F23"/>
    <mergeCell ref="E24:F24"/>
    <mergeCell ref="E26:F26"/>
    <mergeCell ref="G20:G21"/>
    <mergeCell ref="H20:H21"/>
    <mergeCell ref="I20:I21"/>
    <mergeCell ref="J20:J21"/>
    <mergeCell ref="E19:F19"/>
    <mergeCell ref="K19:K21"/>
    <mergeCell ref="E14:F14"/>
    <mergeCell ref="E17:F17"/>
    <mergeCell ref="M10:M11"/>
    <mergeCell ref="N10:N11"/>
    <mergeCell ref="M15:M16"/>
    <mergeCell ref="N15:N16"/>
    <mergeCell ref="I12:L12"/>
    <mergeCell ref="M12:P12"/>
    <mergeCell ref="P15:P16"/>
    <mergeCell ref="O15:O17"/>
    <mergeCell ref="H15:H16"/>
    <mergeCell ref="I15:I16"/>
    <mergeCell ref="J15:J16"/>
    <mergeCell ref="O19:O21"/>
    <mergeCell ref="M20:M21"/>
    <mergeCell ref="N20:N21"/>
    <mergeCell ref="O23:O26"/>
    <mergeCell ref="H12:H13"/>
    <mergeCell ref="L15:L16"/>
    <mergeCell ref="K15:K17"/>
  </mergeCells>
  <phoneticPr fontId="21" type="noConversion"/>
  <pageMargins left="0.7" right="0.7" top="0.75" bottom="0.75" header="0.3" footer="0.3"/>
  <pageSetup paperSize="9" scale="44" fitToHeight="0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104"/>
  <sheetViews>
    <sheetView zoomScale="80" zoomScaleNormal="80" workbookViewId="0">
      <selection activeCell="C5" sqref="C5:L5"/>
    </sheetView>
  </sheetViews>
  <sheetFormatPr defaultColWidth="8.81640625" defaultRowHeight="15.5"/>
  <cols>
    <col min="1" max="1" width="2.26953125" style="26" customWidth="1"/>
    <col min="2" max="2" width="20.26953125" style="14" customWidth="1"/>
    <col min="3" max="3" width="29.453125" style="74" customWidth="1"/>
    <col min="4" max="4" width="6.453125" style="76" customWidth="1"/>
    <col min="5" max="5" width="41.54296875" style="74" customWidth="1"/>
    <col min="6" max="6" width="57.7265625" style="74" customWidth="1"/>
    <col min="7" max="7" width="20.26953125" style="74" customWidth="1"/>
    <col min="8" max="8" width="12" style="74" customWidth="1"/>
    <col min="9" max="9" width="17" style="15" customWidth="1"/>
    <col min="10" max="10" width="10.54296875" style="66" customWidth="1"/>
    <col min="11" max="11" width="13.26953125" style="16" customWidth="1"/>
    <col min="12" max="12" width="43.1796875" style="14" customWidth="1"/>
    <col min="13" max="13" width="17" style="15" customWidth="1"/>
    <col min="14" max="14" width="9.7265625" style="66" customWidth="1"/>
    <col min="15" max="15" width="13.26953125" style="16" customWidth="1"/>
    <col min="16" max="16" width="43.1796875" style="14" customWidth="1"/>
    <col min="17" max="16384" width="8.81640625" style="14"/>
  </cols>
  <sheetData>
    <row r="1" spans="1:16" s="31" customFormat="1">
      <c r="A1" s="26"/>
      <c r="C1" s="73"/>
      <c r="D1" s="75"/>
      <c r="E1" s="73"/>
      <c r="F1" s="73"/>
      <c r="G1" s="73"/>
      <c r="H1" s="73"/>
      <c r="I1" s="29"/>
      <c r="J1" s="62"/>
      <c r="K1" s="30"/>
      <c r="M1" s="29"/>
      <c r="N1" s="62"/>
      <c r="O1" s="30"/>
    </row>
    <row r="2" spans="1:16" s="36" customFormat="1">
      <c r="A2" s="35"/>
      <c r="C2" s="42"/>
      <c r="D2" s="41"/>
      <c r="E2" s="42"/>
      <c r="F2" s="42"/>
      <c r="G2" s="42"/>
      <c r="H2" s="42"/>
      <c r="I2" s="40"/>
      <c r="J2" s="63"/>
      <c r="K2" s="30"/>
      <c r="M2" s="40"/>
      <c r="N2" s="63"/>
      <c r="O2" s="30"/>
    </row>
    <row r="3" spans="1:16" s="36" customFormat="1">
      <c r="A3" s="35"/>
      <c r="C3" s="309" t="s">
        <v>467</v>
      </c>
      <c r="D3" s="309"/>
      <c r="E3" s="309"/>
      <c r="F3" s="309"/>
      <c r="G3" s="309"/>
      <c r="H3" s="309"/>
      <c r="I3" s="309"/>
      <c r="J3" s="309"/>
      <c r="K3" s="309"/>
      <c r="L3" s="309"/>
    </row>
    <row r="4" spans="1:16" s="36" customFormat="1">
      <c r="A4" s="35"/>
      <c r="C4" s="309" t="str">
        <f>'Identificação do Candidato'!B7</f>
        <v>Área do processo de Recrutamento em Mobilidade:</v>
      </c>
      <c r="D4" s="309"/>
      <c r="E4" s="309"/>
      <c r="F4" s="309"/>
      <c r="G4" s="309"/>
      <c r="H4" s="309"/>
      <c r="I4" s="309"/>
      <c r="J4" s="309"/>
      <c r="K4" s="309"/>
      <c r="L4" s="309"/>
      <c r="M4" s="41"/>
      <c r="N4" s="41"/>
      <c r="O4" s="34"/>
      <c r="P4" s="41"/>
    </row>
    <row r="5" spans="1:16" s="36" customFormat="1">
      <c r="A5" s="35"/>
      <c r="C5" s="364" t="str">
        <f>'Identificação do Candidato'!C8</f>
        <v>Turismo</v>
      </c>
      <c r="D5" s="364"/>
      <c r="E5" s="364"/>
      <c r="F5" s="364"/>
      <c r="G5" s="364"/>
      <c r="H5" s="364"/>
      <c r="I5" s="364"/>
      <c r="J5" s="364"/>
      <c r="K5" s="364"/>
      <c r="L5" s="364"/>
    </row>
    <row r="6" spans="1:16" s="36" customFormat="1">
      <c r="A6" s="35"/>
      <c r="C6" s="41"/>
      <c r="D6" s="41"/>
      <c r="E6" s="41"/>
      <c r="F6" s="41"/>
      <c r="G6" s="41"/>
      <c r="H6" s="42"/>
      <c r="I6" s="41"/>
      <c r="J6" s="41"/>
      <c r="K6" s="34"/>
      <c r="L6" s="41"/>
      <c r="M6" s="41"/>
      <c r="N6" s="41"/>
      <c r="O6" s="34"/>
      <c r="P6" s="41"/>
    </row>
    <row r="7" spans="1:16" s="36" customFormat="1" ht="16" thickBot="1">
      <c r="A7" s="35"/>
      <c r="C7" s="309" t="s">
        <v>4</v>
      </c>
      <c r="D7" s="359"/>
      <c r="E7" s="360">
        <f>'Identificação do Candidato'!C12</f>
        <v>0</v>
      </c>
      <c r="F7" s="360"/>
      <c r="G7" s="360"/>
      <c r="H7" s="360"/>
      <c r="I7" s="360"/>
      <c r="J7" s="360"/>
      <c r="K7" s="30"/>
      <c r="L7" s="78"/>
      <c r="O7" s="30"/>
      <c r="P7" s="78"/>
    </row>
    <row r="8" spans="1:16" s="36" customFormat="1">
      <c r="A8" s="35"/>
      <c r="C8" s="42"/>
      <c r="D8" s="41"/>
      <c r="E8" s="42"/>
      <c r="F8" s="42"/>
      <c r="G8" s="42"/>
      <c r="H8" s="42"/>
      <c r="I8" s="40"/>
      <c r="J8" s="63"/>
      <c r="K8" s="30"/>
      <c r="L8" s="79"/>
      <c r="M8" s="40"/>
      <c r="N8" s="63"/>
      <c r="O8" s="30"/>
      <c r="P8" s="79"/>
    </row>
    <row r="9" spans="1:16" s="36" customFormat="1" ht="37" customHeight="1">
      <c r="A9" s="35"/>
      <c r="C9" s="394" t="s">
        <v>59</v>
      </c>
      <c r="D9" s="395"/>
      <c r="E9" s="395"/>
      <c r="F9" s="271">
        <v>0.5</v>
      </c>
      <c r="G9" s="327"/>
      <c r="H9" s="363"/>
      <c r="I9" s="326"/>
      <c r="J9" s="327"/>
      <c r="K9" s="30"/>
      <c r="M9" s="326"/>
      <c r="N9" s="327"/>
      <c r="O9" s="30"/>
    </row>
    <row r="10" spans="1:16" s="31" customFormat="1">
      <c r="A10" s="26"/>
      <c r="C10" s="73"/>
      <c r="D10" s="75"/>
      <c r="E10" s="73"/>
      <c r="F10" s="73"/>
      <c r="G10" s="327"/>
      <c r="H10" s="363"/>
      <c r="I10" s="326"/>
      <c r="J10" s="327"/>
      <c r="K10" s="30"/>
      <c r="M10" s="326"/>
      <c r="N10" s="327"/>
      <c r="O10" s="30"/>
    </row>
    <row r="11" spans="1:16" s="97" customFormat="1" ht="12" customHeight="1">
      <c r="A11" s="96"/>
      <c r="B11" s="393" t="s">
        <v>60</v>
      </c>
      <c r="C11" s="393" t="s">
        <v>7</v>
      </c>
      <c r="D11" s="393" t="s">
        <v>8</v>
      </c>
      <c r="E11" s="393" t="s">
        <v>9</v>
      </c>
      <c r="F11" s="396"/>
      <c r="G11" s="393" t="s">
        <v>10</v>
      </c>
      <c r="H11" s="393" t="s">
        <v>11</v>
      </c>
      <c r="I11" s="376" t="s">
        <v>12</v>
      </c>
      <c r="J11" s="377"/>
      <c r="K11" s="377"/>
      <c r="L11" s="378"/>
      <c r="M11" s="331" t="s">
        <v>13</v>
      </c>
      <c r="N11" s="332"/>
      <c r="O11" s="332"/>
      <c r="P11" s="333"/>
    </row>
    <row r="12" spans="1:16" s="97" customFormat="1" ht="42" customHeight="1">
      <c r="A12" s="96"/>
      <c r="B12" s="393"/>
      <c r="C12" s="393"/>
      <c r="D12" s="393"/>
      <c r="E12" s="396"/>
      <c r="F12" s="396"/>
      <c r="G12" s="393"/>
      <c r="H12" s="393"/>
      <c r="I12" s="192" t="s">
        <v>14</v>
      </c>
      <c r="J12" s="192" t="s">
        <v>15</v>
      </c>
      <c r="K12" s="192" t="s">
        <v>16</v>
      </c>
      <c r="L12" s="193" t="s">
        <v>17</v>
      </c>
      <c r="M12" s="109" t="s">
        <v>14</v>
      </c>
      <c r="N12" s="109" t="s">
        <v>15</v>
      </c>
      <c r="O12" s="109" t="s">
        <v>16</v>
      </c>
      <c r="P12" s="130" t="s">
        <v>18</v>
      </c>
    </row>
    <row r="13" spans="1:16" s="18" customFormat="1">
      <c r="A13" s="32"/>
      <c r="B13" s="48" t="s">
        <v>19</v>
      </c>
      <c r="C13" s="48" t="s">
        <v>20</v>
      </c>
      <c r="D13" s="48" t="s">
        <v>21</v>
      </c>
      <c r="E13" s="318" t="s">
        <v>22</v>
      </c>
      <c r="F13" s="318"/>
      <c r="G13" s="48" t="s">
        <v>23</v>
      </c>
      <c r="H13" s="48" t="s">
        <v>24</v>
      </c>
      <c r="I13" s="116" t="s">
        <v>25</v>
      </c>
      <c r="J13" s="116" t="s">
        <v>26</v>
      </c>
      <c r="K13" s="194" t="s">
        <v>27</v>
      </c>
      <c r="L13" s="116" t="s">
        <v>28</v>
      </c>
      <c r="M13" s="109" t="s">
        <v>29</v>
      </c>
      <c r="N13" s="109" t="s">
        <v>30</v>
      </c>
      <c r="O13" s="110" t="s">
        <v>31</v>
      </c>
      <c r="P13" s="109" t="s">
        <v>32</v>
      </c>
    </row>
    <row r="14" spans="1:16" ht="28.5" customHeight="1">
      <c r="B14" s="349" t="s">
        <v>61</v>
      </c>
      <c r="C14" s="349" t="s">
        <v>62</v>
      </c>
      <c r="D14" s="19" t="s">
        <v>63</v>
      </c>
      <c r="E14" s="324" t="s">
        <v>64</v>
      </c>
      <c r="F14" s="325"/>
      <c r="G14" s="20" t="s">
        <v>65</v>
      </c>
      <c r="H14" s="69">
        <v>13.5</v>
      </c>
      <c r="I14" s="52"/>
      <c r="J14" s="64">
        <f>I14*H14</f>
        <v>0</v>
      </c>
      <c r="K14" s="373">
        <f>IF((J51)&gt;B51,B51,(J51))</f>
        <v>0</v>
      </c>
      <c r="L14" s="199"/>
      <c r="M14" s="108"/>
      <c r="N14" s="177">
        <f>H14*M14</f>
        <v>0</v>
      </c>
      <c r="O14" s="373">
        <f>IF((N51)&gt;B51,B51,(N51))</f>
        <v>0</v>
      </c>
      <c r="P14" s="201"/>
    </row>
    <row r="15" spans="1:16" ht="27.65" customHeight="1">
      <c r="B15" s="350"/>
      <c r="C15" s="350"/>
      <c r="D15" s="19" t="s">
        <v>66</v>
      </c>
      <c r="E15" s="324" t="s">
        <v>67</v>
      </c>
      <c r="F15" s="325"/>
      <c r="G15" s="20" t="s">
        <v>68</v>
      </c>
      <c r="H15" s="69">
        <v>7.5</v>
      </c>
      <c r="I15" s="52"/>
      <c r="J15" s="64">
        <f t="shared" ref="J15:J50" si="0">I15*H15</f>
        <v>0</v>
      </c>
      <c r="K15" s="374"/>
      <c r="L15" s="199"/>
      <c r="M15" s="108"/>
      <c r="N15" s="177">
        <f t="shared" ref="N15:N50" si="1">H15*M15</f>
        <v>0</v>
      </c>
      <c r="O15" s="374"/>
      <c r="P15" s="201"/>
    </row>
    <row r="16" spans="1:16" ht="27.65" customHeight="1">
      <c r="B16" s="350"/>
      <c r="C16" s="350"/>
      <c r="D16" s="19" t="s">
        <v>69</v>
      </c>
      <c r="E16" s="382" t="s">
        <v>70</v>
      </c>
      <c r="F16" s="383"/>
      <c r="G16" s="20" t="s">
        <v>71</v>
      </c>
      <c r="H16" s="69">
        <v>4.5</v>
      </c>
      <c r="I16" s="52"/>
      <c r="J16" s="64">
        <f t="shared" si="0"/>
        <v>0</v>
      </c>
      <c r="K16" s="374"/>
      <c r="L16" s="199"/>
      <c r="M16" s="108"/>
      <c r="N16" s="177">
        <f t="shared" si="1"/>
        <v>0</v>
      </c>
      <c r="O16" s="374"/>
      <c r="P16" s="201"/>
    </row>
    <row r="17" spans="2:16" ht="28.5" customHeight="1">
      <c r="B17" s="350"/>
      <c r="C17" s="350"/>
      <c r="D17" s="19" t="s">
        <v>72</v>
      </c>
      <c r="E17" s="324" t="s">
        <v>73</v>
      </c>
      <c r="F17" s="325"/>
      <c r="G17" s="20" t="s">
        <v>71</v>
      </c>
      <c r="H17" s="69">
        <v>2.5</v>
      </c>
      <c r="I17" s="52"/>
      <c r="J17" s="64">
        <f t="shared" si="0"/>
        <v>0</v>
      </c>
      <c r="K17" s="374"/>
      <c r="L17" s="199"/>
      <c r="M17" s="108"/>
      <c r="N17" s="177">
        <f t="shared" si="1"/>
        <v>0</v>
      </c>
      <c r="O17" s="374"/>
      <c r="P17" s="201"/>
    </row>
    <row r="18" spans="2:16" ht="13">
      <c r="B18" s="350"/>
      <c r="C18" s="350"/>
      <c r="D18" s="19" t="s">
        <v>74</v>
      </c>
      <c r="E18" s="324" t="s">
        <v>75</v>
      </c>
      <c r="F18" s="325"/>
      <c r="G18" s="20" t="s">
        <v>76</v>
      </c>
      <c r="H18" s="69">
        <v>12</v>
      </c>
      <c r="I18" s="52"/>
      <c r="J18" s="64">
        <f t="shared" si="0"/>
        <v>0</v>
      </c>
      <c r="K18" s="374"/>
      <c r="L18" s="199"/>
      <c r="M18" s="108"/>
      <c r="N18" s="177">
        <f t="shared" si="1"/>
        <v>0</v>
      </c>
      <c r="O18" s="374"/>
      <c r="P18" s="201"/>
    </row>
    <row r="19" spans="2:16" ht="13">
      <c r="B19" s="350"/>
      <c r="C19" s="350"/>
      <c r="D19" s="19" t="s">
        <v>77</v>
      </c>
      <c r="E19" s="324" t="s">
        <v>78</v>
      </c>
      <c r="F19" s="325"/>
      <c r="G19" s="20" t="s">
        <v>79</v>
      </c>
      <c r="H19" s="69">
        <v>7</v>
      </c>
      <c r="I19" s="52"/>
      <c r="J19" s="64">
        <f t="shared" si="0"/>
        <v>0</v>
      </c>
      <c r="K19" s="374"/>
      <c r="L19" s="199"/>
      <c r="M19" s="108"/>
      <c r="N19" s="177">
        <f t="shared" si="1"/>
        <v>0</v>
      </c>
      <c r="O19" s="374"/>
      <c r="P19" s="201"/>
    </row>
    <row r="20" spans="2:16" ht="13">
      <c r="B20" s="350"/>
      <c r="C20" s="350"/>
      <c r="D20" s="19" t="s">
        <v>80</v>
      </c>
      <c r="E20" s="324" t="s">
        <v>81</v>
      </c>
      <c r="F20" s="325"/>
      <c r="G20" s="20" t="s">
        <v>76</v>
      </c>
      <c r="H20" s="69">
        <v>9</v>
      </c>
      <c r="I20" s="52"/>
      <c r="J20" s="64">
        <f t="shared" si="0"/>
        <v>0</v>
      </c>
      <c r="K20" s="374"/>
      <c r="L20" s="199"/>
      <c r="M20" s="108"/>
      <c r="N20" s="177">
        <f t="shared" si="1"/>
        <v>0</v>
      </c>
      <c r="O20" s="374"/>
      <c r="P20" s="201"/>
    </row>
    <row r="21" spans="2:16" ht="13">
      <c r="B21" s="350"/>
      <c r="C21" s="350"/>
      <c r="D21" s="19" t="s">
        <v>82</v>
      </c>
      <c r="E21" s="324" t="s">
        <v>83</v>
      </c>
      <c r="F21" s="325"/>
      <c r="G21" s="20" t="s">
        <v>79</v>
      </c>
      <c r="H21" s="69">
        <v>4.5</v>
      </c>
      <c r="I21" s="52"/>
      <c r="J21" s="64">
        <f t="shared" si="0"/>
        <v>0</v>
      </c>
      <c r="K21" s="374"/>
      <c r="L21" s="199"/>
      <c r="M21" s="108"/>
      <c r="N21" s="177">
        <f t="shared" si="1"/>
        <v>0</v>
      </c>
      <c r="O21" s="374"/>
      <c r="P21" s="201"/>
    </row>
    <row r="22" spans="2:16" ht="13">
      <c r="B22" s="350"/>
      <c r="C22" s="350"/>
      <c r="D22" s="19" t="s">
        <v>84</v>
      </c>
      <c r="E22" s="324" t="s">
        <v>85</v>
      </c>
      <c r="F22" s="325"/>
      <c r="G22" s="20" t="s">
        <v>76</v>
      </c>
      <c r="H22" s="69">
        <v>7</v>
      </c>
      <c r="I22" s="52"/>
      <c r="J22" s="64">
        <f t="shared" si="0"/>
        <v>0</v>
      </c>
      <c r="K22" s="374"/>
      <c r="L22" s="199"/>
      <c r="M22" s="108"/>
      <c r="N22" s="177">
        <f t="shared" si="1"/>
        <v>0</v>
      </c>
      <c r="O22" s="374"/>
      <c r="P22" s="201"/>
    </row>
    <row r="23" spans="2:16" ht="13">
      <c r="B23" s="350"/>
      <c r="C23" s="350"/>
      <c r="D23" s="19" t="s">
        <v>86</v>
      </c>
      <c r="E23" s="324" t="s">
        <v>87</v>
      </c>
      <c r="F23" s="325"/>
      <c r="G23" s="20" t="s">
        <v>79</v>
      </c>
      <c r="H23" s="69">
        <v>3.5</v>
      </c>
      <c r="I23" s="52"/>
      <c r="J23" s="64">
        <f t="shared" si="0"/>
        <v>0</v>
      </c>
      <c r="K23" s="374"/>
      <c r="L23" s="199"/>
      <c r="M23" s="108"/>
      <c r="N23" s="177">
        <f t="shared" si="1"/>
        <v>0</v>
      </c>
      <c r="O23" s="374"/>
      <c r="P23" s="201"/>
    </row>
    <row r="24" spans="2:16" ht="13">
      <c r="B24" s="350"/>
      <c r="C24" s="350"/>
      <c r="D24" s="19" t="s">
        <v>88</v>
      </c>
      <c r="E24" s="324" t="s">
        <v>89</v>
      </c>
      <c r="F24" s="325"/>
      <c r="G24" s="20" t="s">
        <v>76</v>
      </c>
      <c r="H24" s="69">
        <v>5</v>
      </c>
      <c r="I24" s="52"/>
      <c r="J24" s="64">
        <f t="shared" si="0"/>
        <v>0</v>
      </c>
      <c r="K24" s="374"/>
      <c r="L24" s="199"/>
      <c r="M24" s="108"/>
      <c r="N24" s="177">
        <f t="shared" si="1"/>
        <v>0</v>
      </c>
      <c r="O24" s="374"/>
      <c r="P24" s="201"/>
    </row>
    <row r="25" spans="2:16" ht="13">
      <c r="B25" s="350"/>
      <c r="C25" s="350"/>
      <c r="D25" s="19" t="s">
        <v>90</v>
      </c>
      <c r="E25" s="324" t="s">
        <v>91</v>
      </c>
      <c r="F25" s="325"/>
      <c r="G25" s="20" t="s">
        <v>79</v>
      </c>
      <c r="H25" s="69">
        <v>2.5</v>
      </c>
      <c r="I25" s="52"/>
      <c r="J25" s="64">
        <f t="shared" si="0"/>
        <v>0</v>
      </c>
      <c r="K25" s="374"/>
      <c r="L25" s="199"/>
      <c r="M25" s="108"/>
      <c r="N25" s="177">
        <f t="shared" si="1"/>
        <v>0</v>
      </c>
      <c r="O25" s="374"/>
      <c r="P25" s="201"/>
    </row>
    <row r="26" spans="2:16" ht="13">
      <c r="B26" s="350"/>
      <c r="C26" s="350"/>
      <c r="D26" s="19" t="s">
        <v>92</v>
      </c>
      <c r="E26" s="324" t="s">
        <v>93</v>
      </c>
      <c r="F26" s="325"/>
      <c r="G26" s="20" t="s">
        <v>76</v>
      </c>
      <c r="H26" s="69">
        <v>2</v>
      </c>
      <c r="I26" s="52"/>
      <c r="J26" s="64">
        <f t="shared" si="0"/>
        <v>0</v>
      </c>
      <c r="K26" s="374"/>
      <c r="L26" s="199"/>
      <c r="M26" s="108"/>
      <c r="N26" s="177">
        <f t="shared" si="1"/>
        <v>0</v>
      </c>
      <c r="O26" s="374"/>
      <c r="P26" s="201"/>
    </row>
    <row r="27" spans="2:16" ht="13">
      <c r="B27" s="350"/>
      <c r="C27" s="350"/>
      <c r="D27" s="19" t="s">
        <v>94</v>
      </c>
      <c r="E27" s="324" t="s">
        <v>95</v>
      </c>
      <c r="F27" s="325"/>
      <c r="G27" s="20" t="s">
        <v>79</v>
      </c>
      <c r="H27" s="69">
        <v>1.5</v>
      </c>
      <c r="I27" s="52"/>
      <c r="J27" s="64">
        <f t="shared" si="0"/>
        <v>0</v>
      </c>
      <c r="K27" s="374"/>
      <c r="L27" s="199"/>
      <c r="M27" s="108"/>
      <c r="N27" s="177">
        <f t="shared" si="1"/>
        <v>0</v>
      </c>
      <c r="O27" s="374"/>
      <c r="P27" s="201"/>
    </row>
    <row r="28" spans="2:16" ht="13">
      <c r="B28" s="350"/>
      <c r="C28" s="350"/>
      <c r="D28" s="19" t="s">
        <v>96</v>
      </c>
      <c r="E28" s="324" t="s">
        <v>97</v>
      </c>
      <c r="F28" s="325"/>
      <c r="G28" s="20" t="s">
        <v>76</v>
      </c>
      <c r="H28" s="69">
        <v>3.5</v>
      </c>
      <c r="I28" s="52"/>
      <c r="J28" s="64">
        <f t="shared" si="0"/>
        <v>0</v>
      </c>
      <c r="K28" s="374"/>
      <c r="L28" s="199"/>
      <c r="M28" s="108"/>
      <c r="N28" s="177">
        <f t="shared" si="1"/>
        <v>0</v>
      </c>
      <c r="O28" s="374"/>
      <c r="P28" s="201"/>
    </row>
    <row r="29" spans="2:16" ht="13">
      <c r="B29" s="350"/>
      <c r="C29" s="350"/>
      <c r="D29" s="19" t="s">
        <v>98</v>
      </c>
      <c r="E29" s="324" t="s">
        <v>99</v>
      </c>
      <c r="F29" s="325"/>
      <c r="G29" s="20" t="s">
        <v>76</v>
      </c>
      <c r="H29" s="69">
        <v>2</v>
      </c>
      <c r="I29" s="52"/>
      <c r="J29" s="64">
        <f t="shared" si="0"/>
        <v>0</v>
      </c>
      <c r="K29" s="374"/>
      <c r="L29" s="199"/>
      <c r="M29" s="108"/>
      <c r="N29" s="177">
        <f t="shared" si="1"/>
        <v>0</v>
      </c>
      <c r="O29" s="374"/>
      <c r="P29" s="201"/>
    </row>
    <row r="30" spans="2:16" ht="13">
      <c r="B30" s="350"/>
      <c r="C30" s="350"/>
      <c r="D30" s="19" t="s">
        <v>100</v>
      </c>
      <c r="E30" s="324" t="s">
        <v>101</v>
      </c>
      <c r="F30" s="325"/>
      <c r="G30" s="20" t="s">
        <v>76</v>
      </c>
      <c r="H30" s="69">
        <v>2</v>
      </c>
      <c r="I30" s="52"/>
      <c r="J30" s="64">
        <f t="shared" si="0"/>
        <v>0</v>
      </c>
      <c r="K30" s="374"/>
      <c r="L30" s="199"/>
      <c r="M30" s="108"/>
      <c r="N30" s="177">
        <f t="shared" si="1"/>
        <v>0</v>
      </c>
      <c r="O30" s="374"/>
      <c r="P30" s="201"/>
    </row>
    <row r="31" spans="2:16" ht="29.5" customHeight="1">
      <c r="B31" s="350"/>
      <c r="C31" s="349" t="s">
        <v>102</v>
      </c>
      <c r="D31" s="19" t="s">
        <v>103</v>
      </c>
      <c r="E31" s="324" t="s">
        <v>104</v>
      </c>
      <c r="F31" s="325"/>
      <c r="G31" s="20" t="s">
        <v>105</v>
      </c>
      <c r="H31" s="69">
        <v>4.5</v>
      </c>
      <c r="I31" s="52"/>
      <c r="J31" s="64">
        <f t="shared" si="0"/>
        <v>0</v>
      </c>
      <c r="K31" s="374"/>
      <c r="L31" s="199"/>
      <c r="M31" s="108"/>
      <c r="N31" s="177">
        <f t="shared" si="1"/>
        <v>0</v>
      </c>
      <c r="O31" s="374"/>
      <c r="P31" s="201"/>
    </row>
    <row r="32" spans="2:16" ht="13">
      <c r="B32" s="350"/>
      <c r="C32" s="350"/>
      <c r="D32" s="19" t="s">
        <v>106</v>
      </c>
      <c r="E32" s="324" t="s">
        <v>107</v>
      </c>
      <c r="F32" s="325"/>
      <c r="G32" s="20" t="s">
        <v>108</v>
      </c>
      <c r="H32" s="69">
        <v>3</v>
      </c>
      <c r="I32" s="52"/>
      <c r="J32" s="64">
        <f t="shared" si="0"/>
        <v>0</v>
      </c>
      <c r="K32" s="374"/>
      <c r="L32" s="199"/>
      <c r="M32" s="108"/>
      <c r="N32" s="177">
        <f t="shared" si="1"/>
        <v>0</v>
      </c>
      <c r="O32" s="374"/>
      <c r="P32" s="201"/>
    </row>
    <row r="33" spans="1:16" ht="13">
      <c r="B33" s="350"/>
      <c r="C33" s="350"/>
      <c r="D33" s="19" t="s">
        <v>109</v>
      </c>
      <c r="E33" s="324" t="s">
        <v>110</v>
      </c>
      <c r="F33" s="325"/>
      <c r="G33" s="20" t="s">
        <v>111</v>
      </c>
      <c r="H33" s="69">
        <v>3</v>
      </c>
      <c r="I33" s="52"/>
      <c r="J33" s="64">
        <f t="shared" si="0"/>
        <v>0</v>
      </c>
      <c r="K33" s="374"/>
      <c r="L33" s="199"/>
      <c r="M33" s="108"/>
      <c r="N33" s="177">
        <f t="shared" si="1"/>
        <v>0</v>
      </c>
      <c r="O33" s="374"/>
      <c r="P33" s="201"/>
    </row>
    <row r="34" spans="1:16" ht="13">
      <c r="B34" s="350"/>
      <c r="C34" s="418"/>
      <c r="D34" s="19" t="s">
        <v>112</v>
      </c>
      <c r="E34" s="324" t="s">
        <v>113</v>
      </c>
      <c r="F34" s="325"/>
      <c r="G34" s="20" t="s">
        <v>79</v>
      </c>
      <c r="H34" s="69">
        <v>2.5</v>
      </c>
      <c r="I34" s="52"/>
      <c r="J34" s="64">
        <f t="shared" si="0"/>
        <v>0</v>
      </c>
      <c r="K34" s="374"/>
      <c r="L34" s="199"/>
      <c r="M34" s="108"/>
      <c r="N34" s="177">
        <f t="shared" si="1"/>
        <v>0</v>
      </c>
      <c r="O34" s="374"/>
      <c r="P34" s="201"/>
    </row>
    <row r="35" spans="1:16" ht="13">
      <c r="B35" s="350"/>
      <c r="C35" s="420" t="s">
        <v>114</v>
      </c>
      <c r="D35" s="19" t="s">
        <v>115</v>
      </c>
      <c r="E35" s="382" t="s">
        <v>116</v>
      </c>
      <c r="F35" s="383"/>
      <c r="G35" s="106" t="s">
        <v>117</v>
      </c>
      <c r="H35" s="69">
        <v>20</v>
      </c>
      <c r="I35" s="52"/>
      <c r="J35" s="64">
        <f t="shared" si="0"/>
        <v>0</v>
      </c>
      <c r="K35" s="374"/>
      <c r="L35" s="203"/>
      <c r="M35" s="108"/>
      <c r="N35" s="177">
        <f t="shared" si="1"/>
        <v>0</v>
      </c>
      <c r="O35" s="374"/>
      <c r="P35" s="206"/>
    </row>
    <row r="36" spans="1:16" ht="13">
      <c r="B36" s="350"/>
      <c r="C36" s="421"/>
      <c r="D36" s="19" t="s">
        <v>118</v>
      </c>
      <c r="E36" s="387" t="s">
        <v>119</v>
      </c>
      <c r="F36" s="388"/>
      <c r="G36" s="106" t="s">
        <v>117</v>
      </c>
      <c r="H36" s="69">
        <v>10</v>
      </c>
      <c r="I36" s="52"/>
      <c r="J36" s="64">
        <f t="shared" si="0"/>
        <v>0</v>
      </c>
      <c r="K36" s="374"/>
      <c r="L36" s="203"/>
      <c r="M36" s="108"/>
      <c r="N36" s="177">
        <f t="shared" si="1"/>
        <v>0</v>
      </c>
      <c r="O36" s="374"/>
      <c r="P36" s="206"/>
    </row>
    <row r="37" spans="1:16" ht="13">
      <c r="B37" s="350"/>
      <c r="C37" s="421"/>
      <c r="D37" s="19" t="s">
        <v>120</v>
      </c>
      <c r="E37" s="382" t="s">
        <v>121</v>
      </c>
      <c r="F37" s="383"/>
      <c r="G37" s="106" t="s">
        <v>122</v>
      </c>
      <c r="H37" s="69">
        <v>15</v>
      </c>
      <c r="I37" s="52"/>
      <c r="J37" s="64">
        <f t="shared" si="0"/>
        <v>0</v>
      </c>
      <c r="K37" s="374"/>
      <c r="L37" s="203"/>
      <c r="M37" s="108"/>
      <c r="N37" s="177">
        <f t="shared" si="1"/>
        <v>0</v>
      </c>
      <c r="O37" s="374"/>
      <c r="P37" s="206"/>
    </row>
    <row r="38" spans="1:16" ht="28" customHeight="1">
      <c r="B38" s="350"/>
      <c r="C38" s="421"/>
      <c r="D38" s="19" t="s">
        <v>123</v>
      </c>
      <c r="E38" s="382" t="s">
        <v>124</v>
      </c>
      <c r="F38" s="383"/>
      <c r="G38" s="21" t="s">
        <v>125</v>
      </c>
      <c r="H38" s="69">
        <v>13.5</v>
      </c>
      <c r="I38" s="52"/>
      <c r="J38" s="64">
        <f t="shared" si="0"/>
        <v>0</v>
      </c>
      <c r="K38" s="374"/>
      <c r="L38" s="203"/>
      <c r="M38" s="108"/>
      <c r="N38" s="177">
        <f t="shared" si="1"/>
        <v>0</v>
      </c>
      <c r="O38" s="374"/>
      <c r="P38" s="206"/>
    </row>
    <row r="39" spans="1:16" ht="26.5" customHeight="1">
      <c r="B39" s="350"/>
      <c r="C39" s="421"/>
      <c r="D39" s="19" t="s">
        <v>126</v>
      </c>
      <c r="E39" s="382" t="s">
        <v>127</v>
      </c>
      <c r="F39" s="383"/>
      <c r="G39" s="21" t="s">
        <v>125</v>
      </c>
      <c r="H39" s="69">
        <v>7.5</v>
      </c>
      <c r="I39" s="52"/>
      <c r="J39" s="64">
        <f t="shared" si="0"/>
        <v>0</v>
      </c>
      <c r="K39" s="374"/>
      <c r="L39" s="203"/>
      <c r="M39" s="108"/>
      <c r="N39" s="177">
        <f t="shared" si="1"/>
        <v>0</v>
      </c>
      <c r="O39" s="374"/>
      <c r="P39" s="206"/>
    </row>
    <row r="40" spans="1:16" ht="13">
      <c r="B40" s="350"/>
      <c r="C40" s="421"/>
      <c r="D40" s="19" t="s">
        <v>128</v>
      </c>
      <c r="E40" s="379" t="s">
        <v>129</v>
      </c>
      <c r="F40" s="380"/>
      <c r="G40" s="21" t="s">
        <v>130</v>
      </c>
      <c r="H40" s="69">
        <v>7</v>
      </c>
      <c r="I40" s="52"/>
      <c r="J40" s="64">
        <f t="shared" si="0"/>
        <v>0</v>
      </c>
      <c r="K40" s="374"/>
      <c r="L40" s="203"/>
      <c r="M40" s="108"/>
      <c r="N40" s="177">
        <f t="shared" si="1"/>
        <v>0</v>
      </c>
      <c r="O40" s="374"/>
      <c r="P40" s="206"/>
    </row>
    <row r="41" spans="1:16" ht="13">
      <c r="B41" s="350"/>
      <c r="C41" s="421"/>
      <c r="D41" s="19" t="s">
        <v>131</v>
      </c>
      <c r="E41" s="379" t="s">
        <v>132</v>
      </c>
      <c r="F41" s="380"/>
      <c r="G41" s="21" t="s">
        <v>125</v>
      </c>
      <c r="H41" s="69">
        <v>7</v>
      </c>
      <c r="I41" s="52"/>
      <c r="J41" s="64">
        <f t="shared" si="0"/>
        <v>0</v>
      </c>
      <c r="K41" s="374"/>
      <c r="L41" s="203"/>
      <c r="M41" s="108"/>
      <c r="N41" s="177">
        <f t="shared" si="1"/>
        <v>0</v>
      </c>
      <c r="O41" s="374"/>
      <c r="P41" s="206"/>
    </row>
    <row r="42" spans="1:16" ht="13">
      <c r="B42" s="350"/>
      <c r="C42" s="421"/>
      <c r="D42" s="19" t="s">
        <v>133</v>
      </c>
      <c r="E42" s="389" t="s">
        <v>134</v>
      </c>
      <c r="F42" s="390"/>
      <c r="G42" s="21" t="s">
        <v>135</v>
      </c>
      <c r="H42" s="69">
        <v>8</v>
      </c>
      <c r="I42" s="52"/>
      <c r="J42" s="64">
        <f t="shared" si="0"/>
        <v>0</v>
      </c>
      <c r="K42" s="374"/>
      <c r="L42" s="203"/>
      <c r="M42" s="108"/>
      <c r="N42" s="177">
        <f t="shared" si="1"/>
        <v>0</v>
      </c>
      <c r="O42" s="374"/>
      <c r="P42" s="206"/>
    </row>
    <row r="43" spans="1:16" ht="13">
      <c r="B43" s="350"/>
      <c r="C43" s="421"/>
      <c r="D43" s="19" t="s">
        <v>136</v>
      </c>
      <c r="E43" s="391" t="s">
        <v>137</v>
      </c>
      <c r="F43" s="392"/>
      <c r="G43" s="21" t="s">
        <v>138</v>
      </c>
      <c r="H43" s="69">
        <v>8</v>
      </c>
      <c r="I43" s="52"/>
      <c r="J43" s="64">
        <f t="shared" si="0"/>
        <v>0</v>
      </c>
      <c r="K43" s="374"/>
      <c r="L43" s="203"/>
      <c r="M43" s="108"/>
      <c r="N43" s="177">
        <f t="shared" si="1"/>
        <v>0</v>
      </c>
      <c r="O43" s="374"/>
      <c r="P43" s="206"/>
    </row>
    <row r="44" spans="1:16" ht="13">
      <c r="B44" s="350"/>
      <c r="C44" s="421"/>
      <c r="D44" s="19" t="s">
        <v>139</v>
      </c>
      <c r="E44" s="119" t="s">
        <v>140</v>
      </c>
      <c r="F44" s="119"/>
      <c r="G44" s="121" t="s">
        <v>141</v>
      </c>
      <c r="H44" s="69">
        <v>12</v>
      </c>
      <c r="I44" s="52"/>
      <c r="J44" s="64">
        <f t="shared" si="0"/>
        <v>0</v>
      </c>
      <c r="K44" s="374"/>
      <c r="L44" s="203"/>
      <c r="M44" s="108"/>
      <c r="N44" s="177">
        <f t="shared" si="1"/>
        <v>0</v>
      </c>
      <c r="O44" s="374"/>
      <c r="P44" s="206"/>
    </row>
    <row r="45" spans="1:16" ht="13">
      <c r="B45" s="350"/>
      <c r="C45" s="422"/>
      <c r="D45" s="19" t="s">
        <v>142</v>
      </c>
      <c r="E45" s="119" t="s">
        <v>143</v>
      </c>
      <c r="F45" s="119"/>
      <c r="G45" s="121" t="s">
        <v>141</v>
      </c>
      <c r="H45" s="69">
        <v>7</v>
      </c>
      <c r="I45" s="52"/>
      <c r="J45" s="64">
        <f t="shared" si="0"/>
        <v>0</v>
      </c>
      <c r="K45" s="374"/>
      <c r="L45" s="203"/>
      <c r="M45" s="108"/>
      <c r="N45" s="177">
        <f t="shared" si="1"/>
        <v>0</v>
      </c>
      <c r="O45" s="374"/>
      <c r="P45" s="206"/>
    </row>
    <row r="46" spans="1:16" ht="13">
      <c r="A46" s="33"/>
      <c r="B46" s="350"/>
      <c r="C46" s="349" t="s">
        <v>144</v>
      </c>
      <c r="D46" s="19" t="s">
        <v>145</v>
      </c>
      <c r="E46" s="382" t="s">
        <v>146</v>
      </c>
      <c r="F46" s="383"/>
      <c r="G46" s="20" t="s">
        <v>147</v>
      </c>
      <c r="H46" s="69">
        <v>30</v>
      </c>
      <c r="I46" s="51"/>
      <c r="J46" s="64">
        <f t="shared" si="0"/>
        <v>0</v>
      </c>
      <c r="K46" s="374"/>
      <c r="L46" s="319"/>
      <c r="M46" s="112"/>
      <c r="N46" s="177">
        <f t="shared" si="1"/>
        <v>0</v>
      </c>
      <c r="O46" s="374"/>
      <c r="P46" s="334"/>
    </row>
    <row r="47" spans="1:16" ht="24.65" customHeight="1">
      <c r="A47" s="33"/>
      <c r="B47" s="403" t="s">
        <v>464</v>
      </c>
      <c r="C47" s="350"/>
      <c r="D47" s="19" t="s">
        <v>148</v>
      </c>
      <c r="E47" s="382" t="s">
        <v>149</v>
      </c>
      <c r="F47" s="383"/>
      <c r="G47" s="20" t="s">
        <v>147</v>
      </c>
      <c r="H47" s="69">
        <v>18</v>
      </c>
      <c r="I47" s="51"/>
      <c r="J47" s="64">
        <f t="shared" si="0"/>
        <v>0</v>
      </c>
      <c r="K47" s="374"/>
      <c r="L47" s="384"/>
      <c r="M47" s="112"/>
      <c r="N47" s="177">
        <f t="shared" si="1"/>
        <v>0</v>
      </c>
      <c r="O47" s="374"/>
      <c r="P47" s="381"/>
    </row>
    <row r="48" spans="1:16" ht="24.65" customHeight="1">
      <c r="A48" s="33"/>
      <c r="B48" s="404"/>
      <c r="C48" s="350"/>
      <c r="D48" s="19" t="s">
        <v>150</v>
      </c>
      <c r="E48" s="382" t="s">
        <v>151</v>
      </c>
      <c r="F48" s="383"/>
      <c r="G48" s="20" t="s">
        <v>152</v>
      </c>
      <c r="H48" s="69">
        <v>9</v>
      </c>
      <c r="I48" s="51"/>
      <c r="J48" s="64">
        <f t="shared" si="0"/>
        <v>0</v>
      </c>
      <c r="K48" s="374"/>
      <c r="L48" s="384"/>
      <c r="M48" s="112"/>
      <c r="N48" s="177">
        <f t="shared" si="1"/>
        <v>0</v>
      </c>
      <c r="O48" s="374"/>
      <c r="P48" s="381"/>
    </row>
    <row r="49" spans="1:16" ht="24.65" customHeight="1">
      <c r="A49" s="33"/>
      <c r="B49" s="404"/>
      <c r="C49" s="350"/>
      <c r="D49" s="19" t="s">
        <v>153</v>
      </c>
      <c r="E49" s="382" t="s">
        <v>154</v>
      </c>
      <c r="F49" s="383"/>
      <c r="G49" s="20" t="s">
        <v>155</v>
      </c>
      <c r="H49" s="69">
        <v>30</v>
      </c>
      <c r="I49" s="51"/>
      <c r="J49" s="64">
        <f t="shared" si="0"/>
        <v>0</v>
      </c>
      <c r="K49" s="374"/>
      <c r="L49" s="384"/>
      <c r="M49" s="112"/>
      <c r="N49" s="177">
        <f t="shared" si="1"/>
        <v>0</v>
      </c>
      <c r="O49" s="374"/>
      <c r="P49" s="381"/>
    </row>
    <row r="50" spans="1:16" ht="24.65" customHeight="1">
      <c r="A50" s="33"/>
      <c r="B50" s="405"/>
      <c r="C50" s="418"/>
      <c r="D50" s="19" t="s">
        <v>156</v>
      </c>
      <c r="E50" s="382" t="s">
        <v>157</v>
      </c>
      <c r="F50" s="383"/>
      <c r="G50" s="23" t="s">
        <v>158</v>
      </c>
      <c r="H50" s="120">
        <v>3.5</v>
      </c>
      <c r="I50" s="51"/>
      <c r="J50" s="64">
        <f t="shared" si="0"/>
        <v>0</v>
      </c>
      <c r="K50" s="374"/>
      <c r="L50" s="200"/>
      <c r="M50" s="112"/>
      <c r="N50" s="177">
        <f t="shared" si="1"/>
        <v>0</v>
      </c>
      <c r="O50" s="374"/>
      <c r="P50" s="202"/>
    </row>
    <row r="51" spans="1:16" ht="13">
      <c r="B51" s="270">
        <v>50</v>
      </c>
      <c r="C51" s="407" t="s">
        <v>159</v>
      </c>
      <c r="D51" s="408"/>
      <c r="E51" s="408"/>
      <c r="F51" s="408"/>
      <c r="G51" s="408"/>
      <c r="H51" s="408"/>
      <c r="I51" s="409"/>
      <c r="J51" s="50">
        <f>SUM(J14:J50)</f>
        <v>0</v>
      </c>
      <c r="K51" s="375"/>
      <c r="L51" s="150"/>
      <c r="M51" s="124"/>
      <c r="N51" s="179">
        <f>SUM(N14:N50)</f>
        <v>0</v>
      </c>
      <c r="O51" s="375"/>
      <c r="P51" s="207"/>
    </row>
    <row r="52" spans="1:16" ht="13" customHeight="1">
      <c r="B52" s="349" t="s">
        <v>160</v>
      </c>
      <c r="C52" s="410" t="s">
        <v>161</v>
      </c>
      <c r="D52" s="17" t="s">
        <v>162</v>
      </c>
      <c r="E52" s="399" t="s">
        <v>493</v>
      </c>
      <c r="F52" s="400"/>
      <c r="G52" s="21" t="s">
        <v>163</v>
      </c>
      <c r="H52" s="69">
        <v>7</v>
      </c>
      <c r="I52" s="51"/>
      <c r="J52" s="23">
        <f>H52*I52</f>
        <v>0</v>
      </c>
      <c r="K52" s="373">
        <f>IF((J66)&gt;B66,B66,(J66))</f>
        <v>0</v>
      </c>
      <c r="L52" s="199"/>
      <c r="M52" s="112"/>
      <c r="N52" s="178">
        <f>H52*M52</f>
        <v>0</v>
      </c>
      <c r="O52" s="373">
        <f>IF((N66)&gt;B66,B66,(N66))</f>
        <v>0</v>
      </c>
      <c r="P52" s="201"/>
    </row>
    <row r="53" spans="1:16" ht="13">
      <c r="B53" s="350"/>
      <c r="C53" s="406"/>
      <c r="D53" s="17" t="s">
        <v>164</v>
      </c>
      <c r="E53" s="385" t="s">
        <v>165</v>
      </c>
      <c r="F53" s="386"/>
      <c r="G53" s="20" t="s">
        <v>130</v>
      </c>
      <c r="H53" s="69">
        <v>7</v>
      </c>
      <c r="I53" s="67"/>
      <c r="J53" s="23">
        <f t="shared" ref="J53:J65" si="2">H53*I53</f>
        <v>0</v>
      </c>
      <c r="K53" s="374"/>
      <c r="L53" s="199"/>
      <c r="M53" s="113"/>
      <c r="N53" s="178">
        <f t="shared" ref="N53:N65" si="3">H53*M53</f>
        <v>0</v>
      </c>
      <c r="O53" s="374"/>
      <c r="P53" s="201"/>
    </row>
    <row r="54" spans="1:16" ht="13">
      <c r="B54" s="350"/>
      <c r="C54" s="406"/>
      <c r="D54" s="17" t="s">
        <v>166</v>
      </c>
      <c r="E54" s="385" t="s">
        <v>167</v>
      </c>
      <c r="F54" s="386"/>
      <c r="G54" s="20" t="s">
        <v>130</v>
      </c>
      <c r="H54" s="69">
        <v>6</v>
      </c>
      <c r="I54" s="67"/>
      <c r="J54" s="23">
        <f t="shared" si="2"/>
        <v>0</v>
      </c>
      <c r="K54" s="374"/>
      <c r="L54" s="199"/>
      <c r="M54" s="113"/>
      <c r="N54" s="178">
        <f t="shared" si="3"/>
        <v>0</v>
      </c>
      <c r="O54" s="374"/>
      <c r="P54" s="201"/>
    </row>
    <row r="55" spans="1:16" s="22" customFormat="1" ht="13">
      <c r="A55" s="26"/>
      <c r="B55" s="350"/>
      <c r="C55" s="406"/>
      <c r="D55" s="17" t="s">
        <v>168</v>
      </c>
      <c r="E55" s="385" t="s">
        <v>169</v>
      </c>
      <c r="F55" s="386"/>
      <c r="G55" s="20" t="s">
        <v>170</v>
      </c>
      <c r="H55" s="69">
        <v>4.5</v>
      </c>
      <c r="I55" s="68"/>
      <c r="J55" s="23">
        <f t="shared" si="2"/>
        <v>0</v>
      </c>
      <c r="K55" s="374"/>
      <c r="L55" s="204"/>
      <c r="M55" s="114"/>
      <c r="N55" s="178">
        <f t="shared" si="3"/>
        <v>0</v>
      </c>
      <c r="O55" s="374"/>
      <c r="P55" s="208"/>
    </row>
    <row r="56" spans="1:16" s="22" customFormat="1" ht="13">
      <c r="A56" s="26"/>
      <c r="B56" s="350"/>
      <c r="C56" s="411"/>
      <c r="D56" s="17" t="s">
        <v>171</v>
      </c>
      <c r="E56" s="385" t="s">
        <v>172</v>
      </c>
      <c r="F56" s="386"/>
      <c r="G56" s="20" t="s">
        <v>130</v>
      </c>
      <c r="H56" s="69">
        <v>4.5</v>
      </c>
      <c r="I56" s="68"/>
      <c r="J56" s="23">
        <f t="shared" si="2"/>
        <v>0</v>
      </c>
      <c r="K56" s="374"/>
      <c r="L56" s="204"/>
      <c r="M56" s="114"/>
      <c r="N56" s="178">
        <f t="shared" si="3"/>
        <v>0</v>
      </c>
      <c r="O56" s="374"/>
      <c r="P56" s="208"/>
    </row>
    <row r="57" spans="1:16" ht="13">
      <c r="B57" s="350"/>
      <c r="C57" s="410" t="s">
        <v>173</v>
      </c>
      <c r="D57" s="17" t="s">
        <v>174</v>
      </c>
      <c r="E57" s="385" t="s">
        <v>175</v>
      </c>
      <c r="F57" s="386"/>
      <c r="G57" s="20" t="s">
        <v>130</v>
      </c>
      <c r="H57" s="69">
        <v>3.5</v>
      </c>
      <c r="I57" s="67"/>
      <c r="J57" s="23">
        <f t="shared" si="2"/>
        <v>0</v>
      </c>
      <c r="K57" s="374"/>
      <c r="L57" s="199"/>
      <c r="M57" s="113"/>
      <c r="N57" s="178">
        <f t="shared" si="3"/>
        <v>0</v>
      </c>
      <c r="O57" s="374"/>
      <c r="P57" s="201"/>
    </row>
    <row r="58" spans="1:16" ht="13">
      <c r="B58" s="350"/>
      <c r="C58" s="411"/>
      <c r="D58" s="17" t="s">
        <v>176</v>
      </c>
      <c r="E58" s="385" t="s">
        <v>177</v>
      </c>
      <c r="F58" s="386"/>
      <c r="G58" s="20" t="s">
        <v>130</v>
      </c>
      <c r="H58" s="69">
        <v>2.5</v>
      </c>
      <c r="I58" s="67"/>
      <c r="J58" s="23">
        <f t="shared" si="2"/>
        <v>0</v>
      </c>
      <c r="K58" s="374"/>
      <c r="L58" s="199"/>
      <c r="M58" s="113"/>
      <c r="N58" s="178">
        <f t="shared" si="3"/>
        <v>0</v>
      </c>
      <c r="O58" s="374"/>
      <c r="P58" s="201"/>
    </row>
    <row r="59" spans="1:16" ht="14.5" customHeight="1">
      <c r="A59" s="29"/>
      <c r="B59" s="350"/>
      <c r="C59" s="410" t="s">
        <v>178</v>
      </c>
      <c r="D59" s="17" t="s">
        <v>179</v>
      </c>
      <c r="E59" s="385" t="s">
        <v>180</v>
      </c>
      <c r="F59" s="386"/>
      <c r="G59" s="20" t="s">
        <v>130</v>
      </c>
      <c r="H59" s="69">
        <v>7</v>
      </c>
      <c r="I59" s="67"/>
      <c r="J59" s="23">
        <f t="shared" si="2"/>
        <v>0</v>
      </c>
      <c r="K59" s="374"/>
      <c r="L59" s="199"/>
      <c r="M59" s="113"/>
      <c r="N59" s="178">
        <f t="shared" si="3"/>
        <v>0</v>
      </c>
      <c r="O59" s="374"/>
      <c r="P59" s="201"/>
    </row>
    <row r="60" spans="1:16" ht="13">
      <c r="A60" s="29"/>
      <c r="B60" s="350"/>
      <c r="C60" s="406"/>
      <c r="D60" s="17" t="s">
        <v>181</v>
      </c>
      <c r="E60" s="385" t="s">
        <v>182</v>
      </c>
      <c r="F60" s="386"/>
      <c r="G60" s="20" t="s">
        <v>130</v>
      </c>
      <c r="H60" s="69">
        <v>4.5</v>
      </c>
      <c r="I60" s="67"/>
      <c r="J60" s="23">
        <f t="shared" si="2"/>
        <v>0</v>
      </c>
      <c r="K60" s="374"/>
      <c r="L60" s="199"/>
      <c r="M60" s="113"/>
      <c r="N60" s="178">
        <f t="shared" si="3"/>
        <v>0</v>
      </c>
      <c r="O60" s="374"/>
      <c r="P60" s="201"/>
    </row>
    <row r="61" spans="1:16" ht="13">
      <c r="B61" s="350"/>
      <c r="C61" s="406"/>
      <c r="D61" s="17" t="s">
        <v>183</v>
      </c>
      <c r="E61" s="385" t="s">
        <v>184</v>
      </c>
      <c r="F61" s="386"/>
      <c r="G61" s="20" t="s">
        <v>130</v>
      </c>
      <c r="H61" s="69">
        <v>3.5</v>
      </c>
      <c r="I61" s="67"/>
      <c r="J61" s="23">
        <f t="shared" si="2"/>
        <v>0</v>
      </c>
      <c r="K61" s="374"/>
      <c r="L61" s="199"/>
      <c r="M61" s="113"/>
      <c r="N61" s="178">
        <f t="shared" si="3"/>
        <v>0</v>
      </c>
      <c r="O61" s="374"/>
      <c r="P61" s="201"/>
    </row>
    <row r="62" spans="1:16" ht="23.15" customHeight="1">
      <c r="B62" s="403" t="s">
        <v>463</v>
      </c>
      <c r="C62" s="406"/>
      <c r="D62" s="17" t="s">
        <v>185</v>
      </c>
      <c r="E62" s="385" t="s">
        <v>186</v>
      </c>
      <c r="F62" s="386"/>
      <c r="G62" s="20" t="s">
        <v>130</v>
      </c>
      <c r="H62" s="69">
        <v>2.5</v>
      </c>
      <c r="I62" s="67"/>
      <c r="J62" s="23">
        <f t="shared" si="2"/>
        <v>0</v>
      </c>
      <c r="K62" s="374"/>
      <c r="L62" s="199"/>
      <c r="M62" s="113"/>
      <c r="N62" s="178">
        <f t="shared" si="3"/>
        <v>0</v>
      </c>
      <c r="O62" s="374"/>
      <c r="P62" s="201"/>
    </row>
    <row r="63" spans="1:16" ht="23.15" customHeight="1">
      <c r="B63" s="404"/>
      <c r="C63" s="406"/>
      <c r="D63" s="17" t="s">
        <v>187</v>
      </c>
      <c r="E63" s="399" t="s">
        <v>188</v>
      </c>
      <c r="F63" s="400"/>
      <c r="G63" s="21" t="s">
        <v>189</v>
      </c>
      <c r="H63" s="69">
        <v>1.5</v>
      </c>
      <c r="I63" s="67"/>
      <c r="J63" s="23">
        <f t="shared" si="2"/>
        <v>0</v>
      </c>
      <c r="K63" s="374"/>
      <c r="L63" s="199"/>
      <c r="M63" s="113"/>
      <c r="N63" s="178">
        <f t="shared" si="3"/>
        <v>0</v>
      </c>
      <c r="O63" s="374"/>
      <c r="P63" s="201"/>
    </row>
    <row r="64" spans="1:16" ht="23.15" customHeight="1">
      <c r="B64" s="404"/>
      <c r="C64" s="419" t="s">
        <v>190</v>
      </c>
      <c r="D64" s="17" t="s">
        <v>191</v>
      </c>
      <c r="E64" s="399" t="s">
        <v>192</v>
      </c>
      <c r="F64" s="400"/>
      <c r="G64" s="21" t="s">
        <v>193</v>
      </c>
      <c r="H64" s="69">
        <v>4</v>
      </c>
      <c r="I64" s="67"/>
      <c r="J64" s="23">
        <f t="shared" si="2"/>
        <v>0</v>
      </c>
      <c r="K64" s="374"/>
      <c r="L64" s="199"/>
      <c r="M64" s="113"/>
      <c r="N64" s="178">
        <f t="shared" si="3"/>
        <v>0</v>
      </c>
      <c r="O64" s="374"/>
      <c r="P64" s="201"/>
    </row>
    <row r="65" spans="1:16" ht="23.15" customHeight="1">
      <c r="B65" s="405"/>
      <c r="C65" s="419"/>
      <c r="D65" s="17" t="s">
        <v>194</v>
      </c>
      <c r="E65" s="399" t="s">
        <v>195</v>
      </c>
      <c r="F65" s="400"/>
      <c r="G65" s="21" t="s">
        <v>193</v>
      </c>
      <c r="H65" s="69">
        <v>2</v>
      </c>
      <c r="I65" s="67"/>
      <c r="J65" s="23">
        <f t="shared" si="2"/>
        <v>0</v>
      </c>
      <c r="K65" s="374"/>
      <c r="L65" s="199"/>
      <c r="M65" s="113"/>
      <c r="N65" s="178">
        <f t="shared" si="3"/>
        <v>0</v>
      </c>
      <c r="O65" s="374"/>
      <c r="P65" s="201"/>
    </row>
    <row r="66" spans="1:16" ht="13">
      <c r="B66" s="269">
        <v>15</v>
      </c>
      <c r="C66" s="408" t="s">
        <v>159</v>
      </c>
      <c r="D66" s="408"/>
      <c r="E66" s="408"/>
      <c r="F66" s="408"/>
      <c r="G66" s="408"/>
      <c r="H66" s="408"/>
      <c r="I66" s="409"/>
      <c r="J66" s="50">
        <f>SUM(J52:J65)</f>
        <v>0</v>
      </c>
      <c r="K66" s="375"/>
      <c r="L66" s="150"/>
      <c r="M66" s="124"/>
      <c r="N66" s="179">
        <f>SUM(N52:N65)</f>
        <v>0</v>
      </c>
      <c r="O66" s="375"/>
      <c r="P66" s="207"/>
    </row>
    <row r="67" spans="1:16" ht="29.15" customHeight="1">
      <c r="A67" s="31"/>
      <c r="B67" s="349" t="s">
        <v>196</v>
      </c>
      <c r="C67" s="349" t="s">
        <v>197</v>
      </c>
      <c r="D67" s="104" t="s">
        <v>198</v>
      </c>
      <c r="E67" s="401" t="s">
        <v>199</v>
      </c>
      <c r="F67" s="402"/>
      <c r="G67" s="20" t="s">
        <v>200</v>
      </c>
      <c r="H67" s="69">
        <v>3.5</v>
      </c>
      <c r="I67" s="52"/>
      <c r="J67" s="23">
        <f>H67*I67</f>
        <v>0</v>
      </c>
      <c r="K67" s="373">
        <f>IF((J98)&gt;B98,B98,(J98))</f>
        <v>0</v>
      </c>
      <c r="L67" s="199"/>
      <c r="M67" s="108"/>
      <c r="N67" s="178">
        <f>H67*M67</f>
        <v>0</v>
      </c>
      <c r="O67" s="373">
        <f>IF((N98)&gt;B98,B98,(N98))</f>
        <v>0</v>
      </c>
      <c r="P67" s="201"/>
    </row>
    <row r="68" spans="1:16" ht="26.5" customHeight="1">
      <c r="B68" s="350"/>
      <c r="C68" s="350"/>
      <c r="D68" s="104" t="s">
        <v>201</v>
      </c>
      <c r="E68" s="401" t="s">
        <v>202</v>
      </c>
      <c r="F68" s="402"/>
      <c r="G68" s="53" t="s">
        <v>203</v>
      </c>
      <c r="H68" s="69">
        <v>3</v>
      </c>
      <c r="I68" s="190"/>
      <c r="J68" s="23">
        <f t="shared" ref="J68:J97" si="4">H68*I68</f>
        <v>0</v>
      </c>
      <c r="K68" s="374"/>
      <c r="L68" s="205"/>
      <c r="M68" s="191"/>
      <c r="N68" s="178">
        <f t="shared" ref="N68:N97" si="5">H68*M68</f>
        <v>0</v>
      </c>
      <c r="O68" s="374"/>
      <c r="P68" s="209"/>
    </row>
    <row r="69" spans="1:16" ht="13">
      <c r="B69" s="350"/>
      <c r="C69" s="350"/>
      <c r="D69" s="104" t="s">
        <v>204</v>
      </c>
      <c r="E69" s="401" t="s">
        <v>205</v>
      </c>
      <c r="F69" s="402"/>
      <c r="G69" s="23" t="s">
        <v>203</v>
      </c>
      <c r="H69" s="69">
        <v>7</v>
      </c>
      <c r="I69" s="51"/>
      <c r="J69" s="23">
        <f t="shared" si="4"/>
        <v>0</v>
      </c>
      <c r="K69" s="374"/>
      <c r="L69" s="199"/>
      <c r="M69" s="112"/>
      <c r="N69" s="178">
        <f t="shared" si="5"/>
        <v>0</v>
      </c>
      <c r="O69" s="374"/>
      <c r="P69" s="201"/>
    </row>
    <row r="70" spans="1:16" ht="13">
      <c r="B70" s="350"/>
      <c r="C70" s="350"/>
      <c r="D70" s="104" t="s">
        <v>206</v>
      </c>
      <c r="E70" s="401" t="s">
        <v>207</v>
      </c>
      <c r="F70" s="402"/>
      <c r="G70" s="23" t="s">
        <v>203</v>
      </c>
      <c r="H70" s="69">
        <v>5.5</v>
      </c>
      <c r="I70" s="51"/>
      <c r="J70" s="23">
        <f t="shared" si="4"/>
        <v>0</v>
      </c>
      <c r="K70" s="374"/>
      <c r="L70" s="199"/>
      <c r="M70" s="112"/>
      <c r="N70" s="178">
        <f t="shared" si="5"/>
        <v>0</v>
      </c>
      <c r="O70" s="374"/>
      <c r="P70" s="201"/>
    </row>
    <row r="71" spans="1:16" ht="13">
      <c r="B71" s="350"/>
      <c r="C71" s="350"/>
      <c r="D71" s="104" t="s">
        <v>208</v>
      </c>
      <c r="E71" s="401" t="s">
        <v>209</v>
      </c>
      <c r="F71" s="402"/>
      <c r="G71" s="23" t="s">
        <v>203</v>
      </c>
      <c r="H71" s="69">
        <v>9</v>
      </c>
      <c r="I71" s="51"/>
      <c r="J71" s="23">
        <f t="shared" si="4"/>
        <v>0</v>
      </c>
      <c r="K71" s="374"/>
      <c r="L71" s="199"/>
      <c r="M71" s="112"/>
      <c r="N71" s="178">
        <f t="shared" si="5"/>
        <v>0</v>
      </c>
      <c r="O71" s="374"/>
      <c r="P71" s="201"/>
    </row>
    <row r="72" spans="1:16" ht="13">
      <c r="B72" s="350"/>
      <c r="C72" s="418"/>
      <c r="D72" s="104" t="s">
        <v>210</v>
      </c>
      <c r="E72" s="401" t="s">
        <v>211</v>
      </c>
      <c r="F72" s="402"/>
      <c r="G72" s="23" t="s">
        <v>203</v>
      </c>
      <c r="H72" s="69">
        <v>7.5</v>
      </c>
      <c r="I72" s="51"/>
      <c r="J72" s="23">
        <f t="shared" si="4"/>
        <v>0</v>
      </c>
      <c r="K72" s="374"/>
      <c r="L72" s="199"/>
      <c r="M72" s="112"/>
      <c r="N72" s="178">
        <f t="shared" si="5"/>
        <v>0</v>
      </c>
      <c r="O72" s="374"/>
      <c r="P72" s="201"/>
    </row>
    <row r="73" spans="1:16" ht="13">
      <c r="B73" s="350"/>
      <c r="C73" s="410" t="s">
        <v>212</v>
      </c>
      <c r="D73" s="104" t="s">
        <v>213</v>
      </c>
      <c r="E73" s="401" t="s">
        <v>214</v>
      </c>
      <c r="F73" s="402"/>
      <c r="G73" s="23" t="s">
        <v>215</v>
      </c>
      <c r="H73" s="69">
        <v>3</v>
      </c>
      <c r="I73" s="51"/>
      <c r="J73" s="23">
        <f t="shared" si="4"/>
        <v>0</v>
      </c>
      <c r="K73" s="374"/>
      <c r="L73" s="199"/>
      <c r="M73" s="112"/>
      <c r="N73" s="178">
        <f t="shared" si="5"/>
        <v>0</v>
      </c>
      <c r="O73" s="374"/>
      <c r="P73" s="201"/>
    </row>
    <row r="74" spans="1:16" ht="13">
      <c r="B74" s="350"/>
      <c r="C74" s="406"/>
      <c r="D74" s="104" t="s">
        <v>216</v>
      </c>
      <c r="E74" s="385" t="s">
        <v>217</v>
      </c>
      <c r="F74" s="386"/>
      <c r="G74" s="23" t="s">
        <v>218</v>
      </c>
      <c r="H74" s="69">
        <v>1</v>
      </c>
      <c r="I74" s="51"/>
      <c r="J74" s="23">
        <f t="shared" si="4"/>
        <v>0</v>
      </c>
      <c r="K74" s="374"/>
      <c r="L74" s="199"/>
      <c r="M74" s="112"/>
      <c r="N74" s="178">
        <f t="shared" si="5"/>
        <v>0</v>
      </c>
      <c r="O74" s="374"/>
      <c r="P74" s="201"/>
    </row>
    <row r="75" spans="1:16" ht="13">
      <c r="B75" s="350"/>
      <c r="C75" s="411"/>
      <c r="D75" s="104" t="s">
        <v>219</v>
      </c>
      <c r="E75" s="379" t="s">
        <v>220</v>
      </c>
      <c r="F75" s="380"/>
      <c r="G75" s="23" t="s">
        <v>218</v>
      </c>
      <c r="H75" s="69">
        <v>0.4</v>
      </c>
      <c r="I75" s="51"/>
      <c r="J75" s="23">
        <f t="shared" si="4"/>
        <v>0</v>
      </c>
      <c r="K75" s="374"/>
      <c r="L75" s="199"/>
      <c r="M75" s="112"/>
      <c r="N75" s="178">
        <f t="shared" si="5"/>
        <v>0</v>
      </c>
      <c r="O75" s="374"/>
      <c r="P75" s="201"/>
    </row>
    <row r="76" spans="1:16" ht="13">
      <c r="B76" s="350"/>
      <c r="C76" s="342" t="s">
        <v>221</v>
      </c>
      <c r="D76" s="104" t="s">
        <v>222</v>
      </c>
      <c r="E76" s="385" t="s">
        <v>223</v>
      </c>
      <c r="F76" s="386"/>
      <c r="G76" s="20" t="s">
        <v>224</v>
      </c>
      <c r="H76" s="69">
        <v>10</v>
      </c>
      <c r="I76" s="52"/>
      <c r="J76" s="23">
        <f t="shared" si="4"/>
        <v>0</v>
      </c>
      <c r="K76" s="374"/>
      <c r="L76" s="199"/>
      <c r="M76" s="108"/>
      <c r="N76" s="178">
        <f t="shared" si="5"/>
        <v>0</v>
      </c>
      <c r="O76" s="374"/>
      <c r="P76" s="201"/>
    </row>
    <row r="77" spans="1:16" ht="13">
      <c r="B77" s="350"/>
      <c r="C77" s="343"/>
      <c r="D77" s="104" t="s">
        <v>225</v>
      </c>
      <c r="E77" s="385" t="s">
        <v>226</v>
      </c>
      <c r="F77" s="386"/>
      <c r="G77" s="20" t="s">
        <v>224</v>
      </c>
      <c r="H77" s="69">
        <v>5</v>
      </c>
      <c r="I77" s="52"/>
      <c r="J77" s="23">
        <f t="shared" si="4"/>
        <v>0</v>
      </c>
      <c r="K77" s="374"/>
      <c r="L77" s="199"/>
      <c r="M77" s="108"/>
      <c r="N77" s="178">
        <f t="shared" si="5"/>
        <v>0</v>
      </c>
      <c r="O77" s="374"/>
      <c r="P77" s="201"/>
    </row>
    <row r="78" spans="1:16" ht="16" customHeight="1">
      <c r="B78" s="350"/>
      <c r="C78" s="406" t="s">
        <v>227</v>
      </c>
      <c r="D78" s="104" t="s">
        <v>228</v>
      </c>
      <c r="E78" s="397" t="s">
        <v>229</v>
      </c>
      <c r="F78" s="398"/>
      <c r="G78" s="20" t="s">
        <v>224</v>
      </c>
      <c r="H78" s="69">
        <v>5</v>
      </c>
      <c r="I78" s="52"/>
      <c r="J78" s="23">
        <f t="shared" si="4"/>
        <v>0</v>
      </c>
      <c r="K78" s="374"/>
      <c r="L78" s="199"/>
      <c r="M78" s="108"/>
      <c r="N78" s="178">
        <f t="shared" si="5"/>
        <v>0</v>
      </c>
      <c r="O78" s="374"/>
      <c r="P78" s="201"/>
    </row>
    <row r="79" spans="1:16" ht="13" customHeight="1">
      <c r="B79" s="350"/>
      <c r="C79" s="406"/>
      <c r="D79" s="104" t="s">
        <v>230</v>
      </c>
      <c r="E79" s="397" t="s">
        <v>231</v>
      </c>
      <c r="F79" s="398"/>
      <c r="G79" s="20" t="s">
        <v>232</v>
      </c>
      <c r="H79" s="69">
        <v>3.5</v>
      </c>
      <c r="I79" s="52"/>
      <c r="J79" s="23">
        <f t="shared" si="4"/>
        <v>0</v>
      </c>
      <c r="K79" s="374"/>
      <c r="L79" s="199"/>
      <c r="M79" s="108"/>
      <c r="N79" s="178">
        <f t="shared" si="5"/>
        <v>0</v>
      </c>
      <c r="O79" s="374"/>
      <c r="P79" s="201"/>
    </row>
    <row r="80" spans="1:16" ht="13" customHeight="1">
      <c r="B80" s="350"/>
      <c r="C80" s="406"/>
      <c r="D80" s="104" t="s">
        <v>233</v>
      </c>
      <c r="E80" s="397" t="s">
        <v>234</v>
      </c>
      <c r="F80" s="398"/>
      <c r="G80" s="20" t="s">
        <v>232</v>
      </c>
      <c r="H80" s="69">
        <v>2.5</v>
      </c>
      <c r="I80" s="52"/>
      <c r="J80" s="23">
        <f t="shared" si="4"/>
        <v>0</v>
      </c>
      <c r="K80" s="374"/>
      <c r="L80" s="199"/>
      <c r="M80" s="108"/>
      <c r="N80" s="178">
        <f t="shared" si="5"/>
        <v>0</v>
      </c>
      <c r="O80" s="374"/>
      <c r="P80" s="201"/>
    </row>
    <row r="81" spans="1:16" ht="13">
      <c r="B81" s="350"/>
      <c r="C81" s="406"/>
      <c r="D81" s="104" t="s">
        <v>235</v>
      </c>
      <c r="E81" s="397" t="s">
        <v>236</v>
      </c>
      <c r="F81" s="398"/>
      <c r="G81" s="20" t="s">
        <v>232</v>
      </c>
      <c r="H81" s="69">
        <v>2.5</v>
      </c>
      <c r="I81" s="52"/>
      <c r="J81" s="23">
        <f t="shared" si="4"/>
        <v>0</v>
      </c>
      <c r="K81" s="374"/>
      <c r="L81" s="199"/>
      <c r="M81" s="108"/>
      <c r="N81" s="178">
        <f t="shared" si="5"/>
        <v>0</v>
      </c>
      <c r="O81" s="374"/>
      <c r="P81" s="201"/>
    </row>
    <row r="82" spans="1:16" ht="13">
      <c r="B82" s="350"/>
      <c r="C82" s="406"/>
      <c r="D82" s="104" t="s">
        <v>237</v>
      </c>
      <c r="E82" s="399" t="s">
        <v>238</v>
      </c>
      <c r="F82" s="400"/>
      <c r="G82" s="20" t="s">
        <v>232</v>
      </c>
      <c r="H82" s="69">
        <v>1.5</v>
      </c>
      <c r="I82" s="52"/>
      <c r="J82" s="23">
        <f t="shared" si="4"/>
        <v>0</v>
      </c>
      <c r="K82" s="374"/>
      <c r="L82" s="199"/>
      <c r="M82" s="108"/>
      <c r="N82" s="178">
        <f t="shared" si="5"/>
        <v>0</v>
      </c>
      <c r="O82" s="374"/>
      <c r="P82" s="201"/>
    </row>
    <row r="83" spans="1:16" ht="13">
      <c r="B83" s="350"/>
      <c r="C83" s="406"/>
      <c r="D83" s="104" t="s">
        <v>239</v>
      </c>
      <c r="E83" s="397" t="s">
        <v>240</v>
      </c>
      <c r="F83" s="398"/>
      <c r="G83" s="20" t="s">
        <v>241</v>
      </c>
      <c r="H83" s="69">
        <v>3.5</v>
      </c>
      <c r="I83" s="52"/>
      <c r="J83" s="23">
        <f t="shared" si="4"/>
        <v>0</v>
      </c>
      <c r="K83" s="374"/>
      <c r="L83" s="199"/>
      <c r="M83" s="108"/>
      <c r="N83" s="178">
        <f t="shared" si="5"/>
        <v>0</v>
      </c>
      <c r="O83" s="374"/>
      <c r="P83" s="201"/>
    </row>
    <row r="84" spans="1:16" ht="13">
      <c r="A84" s="31"/>
      <c r="B84" s="350"/>
      <c r="C84" s="410" t="s">
        <v>242</v>
      </c>
      <c r="D84" s="104" t="s">
        <v>243</v>
      </c>
      <c r="E84" s="397" t="s">
        <v>244</v>
      </c>
      <c r="F84" s="398"/>
      <c r="G84" s="20" t="s">
        <v>245</v>
      </c>
      <c r="H84" s="69">
        <v>2.5</v>
      </c>
      <c r="I84" s="52"/>
      <c r="J84" s="23">
        <f t="shared" si="4"/>
        <v>0</v>
      </c>
      <c r="K84" s="374"/>
      <c r="L84" s="199"/>
      <c r="M84" s="108"/>
      <c r="N84" s="178">
        <f t="shared" si="5"/>
        <v>0</v>
      </c>
      <c r="O84" s="374"/>
      <c r="P84" s="201"/>
    </row>
    <row r="85" spans="1:16" ht="13">
      <c r="A85" s="31"/>
      <c r="B85" s="350"/>
      <c r="C85" s="411"/>
      <c r="D85" s="104" t="s">
        <v>246</v>
      </c>
      <c r="E85" s="397" t="s">
        <v>247</v>
      </c>
      <c r="F85" s="398"/>
      <c r="G85" s="20" t="s">
        <v>245</v>
      </c>
      <c r="H85" s="69">
        <v>1.5</v>
      </c>
      <c r="I85" s="52"/>
      <c r="J85" s="23">
        <f t="shared" si="4"/>
        <v>0</v>
      </c>
      <c r="K85" s="374"/>
      <c r="L85" s="199"/>
      <c r="M85" s="108"/>
      <c r="N85" s="178">
        <f t="shared" si="5"/>
        <v>0</v>
      </c>
      <c r="O85" s="374"/>
      <c r="P85" s="201"/>
    </row>
    <row r="86" spans="1:16" ht="13">
      <c r="B86" s="350"/>
      <c r="C86" s="412" t="s">
        <v>248</v>
      </c>
      <c r="D86" s="104" t="s">
        <v>249</v>
      </c>
      <c r="E86" s="397" t="s">
        <v>250</v>
      </c>
      <c r="F86" s="398"/>
      <c r="G86" s="20" t="s">
        <v>76</v>
      </c>
      <c r="H86" s="69">
        <v>3</v>
      </c>
      <c r="I86" s="52"/>
      <c r="J86" s="23">
        <f t="shared" si="4"/>
        <v>0</v>
      </c>
      <c r="K86" s="374"/>
      <c r="L86" s="199"/>
      <c r="M86" s="108"/>
      <c r="N86" s="178">
        <f t="shared" si="5"/>
        <v>0</v>
      </c>
      <c r="O86" s="374"/>
      <c r="P86" s="201"/>
    </row>
    <row r="87" spans="1:16" ht="13">
      <c r="B87" s="350"/>
      <c r="C87" s="413"/>
      <c r="D87" s="104" t="s">
        <v>251</v>
      </c>
      <c r="E87" s="385" t="s">
        <v>252</v>
      </c>
      <c r="F87" s="386"/>
      <c r="G87" s="20" t="s">
        <v>76</v>
      </c>
      <c r="H87" s="69">
        <v>2</v>
      </c>
      <c r="I87" s="52"/>
      <c r="J87" s="23">
        <f t="shared" si="4"/>
        <v>0</v>
      </c>
      <c r="K87" s="374"/>
      <c r="L87" s="199"/>
      <c r="M87" s="108"/>
      <c r="N87" s="178">
        <f t="shared" si="5"/>
        <v>0</v>
      </c>
      <c r="O87" s="374"/>
      <c r="P87" s="201"/>
    </row>
    <row r="88" spans="1:16" ht="13">
      <c r="B88" s="350"/>
      <c r="C88" s="413"/>
      <c r="D88" s="104" t="s">
        <v>253</v>
      </c>
      <c r="E88" s="385" t="s">
        <v>254</v>
      </c>
      <c r="F88" s="386"/>
      <c r="G88" s="20" t="s">
        <v>76</v>
      </c>
      <c r="H88" s="69">
        <v>1.5</v>
      </c>
      <c r="I88" s="52"/>
      <c r="J88" s="23">
        <f t="shared" si="4"/>
        <v>0</v>
      </c>
      <c r="K88" s="374"/>
      <c r="L88" s="199"/>
      <c r="M88" s="108"/>
      <c r="N88" s="178">
        <f t="shared" si="5"/>
        <v>0</v>
      </c>
      <c r="O88" s="374"/>
      <c r="P88" s="201"/>
    </row>
    <row r="89" spans="1:16" ht="13">
      <c r="B89" s="350"/>
      <c r="C89" s="413"/>
      <c r="D89" s="104" t="s">
        <v>255</v>
      </c>
      <c r="E89" s="385" t="s">
        <v>256</v>
      </c>
      <c r="F89" s="386"/>
      <c r="G89" s="20" t="s">
        <v>257</v>
      </c>
      <c r="H89" s="69">
        <v>3.5</v>
      </c>
      <c r="I89" s="52"/>
      <c r="J89" s="23">
        <f t="shared" si="4"/>
        <v>0</v>
      </c>
      <c r="K89" s="374"/>
      <c r="L89" s="199"/>
      <c r="M89" s="108"/>
      <c r="N89" s="178">
        <f t="shared" si="5"/>
        <v>0</v>
      </c>
      <c r="O89" s="374"/>
      <c r="P89" s="201"/>
    </row>
    <row r="90" spans="1:16" ht="13">
      <c r="B90" s="350"/>
      <c r="C90" s="413"/>
      <c r="D90" s="104" t="s">
        <v>258</v>
      </c>
      <c r="E90" s="385" t="s">
        <v>259</v>
      </c>
      <c r="F90" s="386"/>
      <c r="G90" s="20" t="s">
        <v>71</v>
      </c>
      <c r="H90" s="69">
        <v>1.5</v>
      </c>
      <c r="I90" s="52"/>
      <c r="J90" s="23">
        <f t="shared" si="4"/>
        <v>0</v>
      </c>
      <c r="K90" s="374"/>
      <c r="L90" s="199"/>
      <c r="M90" s="108"/>
      <c r="N90" s="178">
        <f t="shared" si="5"/>
        <v>0</v>
      </c>
      <c r="O90" s="374"/>
      <c r="P90" s="201"/>
    </row>
    <row r="91" spans="1:16" ht="13">
      <c r="B91" s="350"/>
      <c r="C91" s="413"/>
      <c r="D91" s="104" t="s">
        <v>260</v>
      </c>
      <c r="E91" s="385" t="s">
        <v>261</v>
      </c>
      <c r="F91" s="386"/>
      <c r="G91" s="20" t="s">
        <v>262</v>
      </c>
      <c r="H91" s="69">
        <v>1</v>
      </c>
      <c r="I91" s="52"/>
      <c r="J91" s="23">
        <f t="shared" si="4"/>
        <v>0</v>
      </c>
      <c r="K91" s="374"/>
      <c r="L91" s="199"/>
      <c r="M91" s="108"/>
      <c r="N91" s="178">
        <f t="shared" si="5"/>
        <v>0</v>
      </c>
      <c r="O91" s="374"/>
      <c r="P91" s="201"/>
    </row>
    <row r="92" spans="1:16" ht="13">
      <c r="B92" s="418"/>
      <c r="C92" s="413"/>
      <c r="D92" s="104" t="s">
        <v>263</v>
      </c>
      <c r="E92" s="385" t="s">
        <v>264</v>
      </c>
      <c r="F92" s="386"/>
      <c r="G92" s="20" t="s">
        <v>257</v>
      </c>
      <c r="H92" s="69">
        <v>4.5</v>
      </c>
      <c r="I92" s="52"/>
      <c r="J92" s="23">
        <f t="shared" si="4"/>
        <v>0</v>
      </c>
      <c r="K92" s="374"/>
      <c r="L92" s="199"/>
      <c r="M92" s="108"/>
      <c r="N92" s="178">
        <f t="shared" si="5"/>
        <v>0</v>
      </c>
      <c r="O92" s="374"/>
      <c r="P92" s="201"/>
    </row>
    <row r="93" spans="1:16" ht="18.649999999999999" customHeight="1">
      <c r="B93" s="404" t="s">
        <v>462</v>
      </c>
      <c r="C93" s="413"/>
      <c r="D93" s="104" t="s">
        <v>265</v>
      </c>
      <c r="E93" s="385" t="s">
        <v>266</v>
      </c>
      <c r="F93" s="386"/>
      <c r="G93" s="20" t="s">
        <v>267</v>
      </c>
      <c r="H93" s="69">
        <v>2</v>
      </c>
      <c r="I93" s="52"/>
      <c r="J93" s="23">
        <f t="shared" si="4"/>
        <v>0</v>
      </c>
      <c r="K93" s="374"/>
      <c r="L93" s="199"/>
      <c r="M93" s="108"/>
      <c r="N93" s="178">
        <f t="shared" si="5"/>
        <v>0</v>
      </c>
      <c r="O93" s="374"/>
      <c r="P93" s="201"/>
    </row>
    <row r="94" spans="1:16" ht="18.649999999999999" customHeight="1">
      <c r="B94" s="404"/>
      <c r="C94" s="414"/>
      <c r="D94" s="104" t="s">
        <v>268</v>
      </c>
      <c r="E94" s="385" t="s">
        <v>269</v>
      </c>
      <c r="F94" s="386"/>
      <c r="G94" s="20" t="s">
        <v>76</v>
      </c>
      <c r="H94" s="69">
        <v>1.7</v>
      </c>
      <c r="I94" s="52"/>
      <c r="J94" s="23">
        <f t="shared" si="4"/>
        <v>0</v>
      </c>
      <c r="K94" s="374"/>
      <c r="L94" s="199"/>
      <c r="M94" s="108"/>
      <c r="N94" s="178">
        <f t="shared" si="5"/>
        <v>0</v>
      </c>
      <c r="O94" s="374"/>
      <c r="P94" s="201"/>
    </row>
    <row r="95" spans="1:16" ht="18.649999999999999" customHeight="1">
      <c r="B95" s="404"/>
      <c r="C95" s="415" t="s">
        <v>270</v>
      </c>
      <c r="D95" s="104" t="s">
        <v>271</v>
      </c>
      <c r="E95" s="385" t="s">
        <v>272</v>
      </c>
      <c r="F95" s="386"/>
      <c r="G95" s="20" t="s">
        <v>273</v>
      </c>
      <c r="H95" s="69">
        <v>1.5</v>
      </c>
      <c r="I95" s="52"/>
      <c r="J95" s="23">
        <f t="shared" si="4"/>
        <v>0</v>
      </c>
      <c r="K95" s="374"/>
      <c r="L95" s="199"/>
      <c r="M95" s="108"/>
      <c r="N95" s="178">
        <f t="shared" si="5"/>
        <v>0</v>
      </c>
      <c r="O95" s="374"/>
      <c r="P95" s="201"/>
    </row>
    <row r="96" spans="1:16" ht="18.649999999999999" customHeight="1">
      <c r="B96" s="404"/>
      <c r="C96" s="416"/>
      <c r="D96" s="104" t="s">
        <v>274</v>
      </c>
      <c r="E96" s="385" t="s">
        <v>275</v>
      </c>
      <c r="F96" s="386"/>
      <c r="G96" s="20" t="s">
        <v>276</v>
      </c>
      <c r="H96" s="69">
        <v>1</v>
      </c>
      <c r="I96" s="52"/>
      <c r="J96" s="23">
        <f t="shared" si="4"/>
        <v>0</v>
      </c>
      <c r="K96" s="374"/>
      <c r="L96" s="199"/>
      <c r="M96" s="108"/>
      <c r="N96" s="178">
        <f t="shared" si="5"/>
        <v>0</v>
      </c>
      <c r="O96" s="374"/>
      <c r="P96" s="201"/>
    </row>
    <row r="97" spans="1:16" ht="23.25" customHeight="1">
      <c r="B97" s="405"/>
      <c r="C97" s="417"/>
      <c r="D97" s="104" t="s">
        <v>277</v>
      </c>
      <c r="E97" s="385" t="s">
        <v>278</v>
      </c>
      <c r="F97" s="386"/>
      <c r="G97" s="20" t="s">
        <v>273</v>
      </c>
      <c r="H97" s="69">
        <v>2</v>
      </c>
      <c r="I97" s="52"/>
      <c r="J97" s="23">
        <f t="shared" si="4"/>
        <v>0</v>
      </c>
      <c r="K97" s="374"/>
      <c r="L97" s="199"/>
      <c r="M97" s="108"/>
      <c r="N97" s="178">
        <f t="shared" si="5"/>
        <v>0</v>
      </c>
      <c r="O97" s="374"/>
      <c r="P97" s="201"/>
    </row>
    <row r="98" spans="1:16" ht="13">
      <c r="B98" s="272">
        <v>35</v>
      </c>
      <c r="C98" s="407" t="s">
        <v>159</v>
      </c>
      <c r="D98" s="408"/>
      <c r="E98" s="408"/>
      <c r="F98" s="408"/>
      <c r="G98" s="408"/>
      <c r="H98" s="408"/>
      <c r="I98" s="409"/>
      <c r="J98" s="50">
        <f>SUM(J67:J97)</f>
        <v>0</v>
      </c>
      <c r="K98" s="375"/>
      <c r="L98" s="150"/>
      <c r="M98" s="180"/>
      <c r="N98" s="179">
        <f>SUM(N67:N97)</f>
        <v>0</v>
      </c>
      <c r="O98" s="375"/>
      <c r="P98" s="207"/>
    </row>
    <row r="99" spans="1:16" s="31" customFormat="1" ht="16" thickBot="1">
      <c r="A99" s="26"/>
      <c r="B99" s="27"/>
      <c r="C99" s="288"/>
      <c r="D99" s="75"/>
      <c r="E99" s="370"/>
      <c r="F99" s="370"/>
      <c r="G99" s="73"/>
      <c r="H99" s="73"/>
      <c r="I99" s="29"/>
      <c r="J99" s="62"/>
      <c r="K99" s="30"/>
      <c r="M99" s="29"/>
      <c r="N99" s="62"/>
      <c r="O99" s="30"/>
    </row>
    <row r="100" spans="1:16" ht="16.5" customHeight="1" thickTop="1" thickBot="1">
      <c r="B100" s="95">
        <f>SUM(B98+B66+B51)</f>
        <v>100</v>
      </c>
      <c r="C100" s="365" t="s">
        <v>58</v>
      </c>
      <c r="D100" s="365"/>
      <c r="E100" s="365"/>
      <c r="F100" s="365"/>
      <c r="G100" s="94"/>
      <c r="H100" s="94"/>
      <c r="I100" s="94"/>
      <c r="J100" s="65">
        <f>J51+J66+J98</f>
        <v>0</v>
      </c>
      <c r="K100" s="24">
        <f>K14+K52+K67</f>
        <v>0</v>
      </c>
      <c r="L100" s="18"/>
      <c r="M100" s="94"/>
      <c r="N100" s="196">
        <f>N51+N66+N98</f>
        <v>0</v>
      </c>
      <c r="O100" s="197">
        <f>O14+O52+O67</f>
        <v>0</v>
      </c>
      <c r="P100" s="18"/>
    </row>
    <row r="101" spans="1:16" ht="16" thickTop="1"/>
    <row r="104" spans="1:16">
      <c r="I104" s="25"/>
      <c r="M104" s="25"/>
    </row>
  </sheetData>
  <sheetProtection algorithmName="SHA-512" hashValue="q0BBNm2z9VPQIPNFR5nFZudsy3T0yqVm9Zvgjg3XF5Dx68mpzPL1b6+lwDnu68nuHw/jrXcCPdriKNsiVcs3mQ==" saltValue="g1F/OefV6HRvXAfUbjyEnA==" spinCount="100000" sheet="1" objects="1" scenarios="1"/>
  <mergeCells count="135">
    <mergeCell ref="C100:F100"/>
    <mergeCell ref="B67:B92"/>
    <mergeCell ref="C59:C63"/>
    <mergeCell ref="C64:C65"/>
    <mergeCell ref="E64:F64"/>
    <mergeCell ref="E65:F65"/>
    <mergeCell ref="E22:F22"/>
    <mergeCell ref="E23:F23"/>
    <mergeCell ref="E19:F19"/>
    <mergeCell ref="C46:C50"/>
    <mergeCell ref="C35:C45"/>
    <mergeCell ref="C98:I98"/>
    <mergeCell ref="E88:F88"/>
    <mergeCell ref="E89:F89"/>
    <mergeCell ref="E90:F90"/>
    <mergeCell ref="E99:F99"/>
    <mergeCell ref="E59:F59"/>
    <mergeCell ref="C67:C72"/>
    <mergeCell ref="E67:F67"/>
    <mergeCell ref="C31:C34"/>
    <mergeCell ref="C14:C30"/>
    <mergeCell ref="E20:F20"/>
    <mergeCell ref="E21:F21"/>
    <mergeCell ref="E70:F70"/>
    <mergeCell ref="C73:C75"/>
    <mergeCell ref="B47:B50"/>
    <mergeCell ref="B14:B46"/>
    <mergeCell ref="B93:B97"/>
    <mergeCell ref="E18:F18"/>
    <mergeCell ref="E17:F17"/>
    <mergeCell ref="E79:F79"/>
    <mergeCell ref="E81:F81"/>
    <mergeCell ref="E73:F73"/>
    <mergeCell ref="E74:F74"/>
    <mergeCell ref="E27:F27"/>
    <mergeCell ref="E28:F28"/>
    <mergeCell ref="E29:F29"/>
    <mergeCell ref="E30:F30"/>
    <mergeCell ref="E31:F31"/>
    <mergeCell ref="C84:C85"/>
    <mergeCell ref="C86:C94"/>
    <mergeCell ref="C95:C97"/>
    <mergeCell ref="E95:F95"/>
    <mergeCell ref="E96:F96"/>
    <mergeCell ref="E97:F97"/>
    <mergeCell ref="E91:F91"/>
    <mergeCell ref="E92:F92"/>
    <mergeCell ref="E93:F93"/>
    <mergeCell ref="E94:F94"/>
    <mergeCell ref="K67:K98"/>
    <mergeCell ref="E68:F68"/>
    <mergeCell ref="E69:F69"/>
    <mergeCell ref="E50:F50"/>
    <mergeCell ref="B62:B65"/>
    <mergeCell ref="B52:B61"/>
    <mergeCell ref="E78:F78"/>
    <mergeCell ref="C78:C83"/>
    <mergeCell ref="E61:F61"/>
    <mergeCell ref="E75:F75"/>
    <mergeCell ref="E76:F76"/>
    <mergeCell ref="E77:F77"/>
    <mergeCell ref="C51:I51"/>
    <mergeCell ref="C52:C56"/>
    <mergeCell ref="C57:C58"/>
    <mergeCell ref="E63:F63"/>
    <mergeCell ref="C66:I66"/>
    <mergeCell ref="E55:F55"/>
    <mergeCell ref="E56:F56"/>
    <mergeCell ref="E57:F57"/>
    <mergeCell ref="E58:F58"/>
    <mergeCell ref="E60:F60"/>
    <mergeCell ref="E62:F62"/>
    <mergeCell ref="C76:C77"/>
    <mergeCell ref="E13:F13"/>
    <mergeCell ref="J9:J10"/>
    <mergeCell ref="E84:F84"/>
    <mergeCell ref="E85:F85"/>
    <mergeCell ref="E86:F86"/>
    <mergeCell ref="E87:F87"/>
    <mergeCell ref="E80:F80"/>
    <mergeCell ref="E83:F83"/>
    <mergeCell ref="E82:F82"/>
    <mergeCell ref="E49:F49"/>
    <mergeCell ref="E52:F52"/>
    <mergeCell ref="E53:F53"/>
    <mergeCell ref="E71:F71"/>
    <mergeCell ref="E72:F72"/>
    <mergeCell ref="E16:F16"/>
    <mergeCell ref="E15:F15"/>
    <mergeCell ref="E14:F14"/>
    <mergeCell ref="E24:F24"/>
    <mergeCell ref="E25:F25"/>
    <mergeCell ref="E26:F26"/>
    <mergeCell ref="E32:F32"/>
    <mergeCell ref="E33:F33"/>
    <mergeCell ref="E34:F34"/>
    <mergeCell ref="B11:B12"/>
    <mergeCell ref="C11:C12"/>
    <mergeCell ref="C3:L3"/>
    <mergeCell ref="C5:L5"/>
    <mergeCell ref="C7:D7"/>
    <mergeCell ref="E7:J7"/>
    <mergeCell ref="C9:E9"/>
    <mergeCell ref="G9:G10"/>
    <mergeCell ref="H9:H10"/>
    <mergeCell ref="I9:I10"/>
    <mergeCell ref="D11:D12"/>
    <mergeCell ref="E11:F12"/>
    <mergeCell ref="G11:G12"/>
    <mergeCell ref="H11:H12"/>
    <mergeCell ref="C4:L4"/>
    <mergeCell ref="O67:O98"/>
    <mergeCell ref="M9:M10"/>
    <mergeCell ref="N9:N10"/>
    <mergeCell ref="I11:L11"/>
    <mergeCell ref="M11:P11"/>
    <mergeCell ref="E41:F41"/>
    <mergeCell ref="O14:O51"/>
    <mergeCell ref="P46:P49"/>
    <mergeCell ref="O52:O66"/>
    <mergeCell ref="E46:F46"/>
    <mergeCell ref="L46:L49"/>
    <mergeCell ref="K52:K66"/>
    <mergeCell ref="E47:F47"/>
    <mergeCell ref="E48:F48"/>
    <mergeCell ref="E54:F54"/>
    <mergeCell ref="E35:F35"/>
    <mergeCell ref="E38:F38"/>
    <mergeCell ref="E39:F39"/>
    <mergeCell ref="E37:F37"/>
    <mergeCell ref="E36:F36"/>
    <mergeCell ref="E40:F40"/>
    <mergeCell ref="E42:F42"/>
    <mergeCell ref="E43:F43"/>
    <mergeCell ref="K14:K51"/>
  </mergeCells>
  <phoneticPr fontId="21" type="noConversion"/>
  <pageMargins left="0.7" right="0.7" top="0.75" bottom="0.75" header="0.3" footer="0.3"/>
  <pageSetup paperSize="9" scale="48" fitToHeight="0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94"/>
  <sheetViews>
    <sheetView zoomScale="80" zoomScaleNormal="80" workbookViewId="0">
      <selection activeCell="C4" sqref="C4:L4"/>
    </sheetView>
  </sheetViews>
  <sheetFormatPr defaultColWidth="26.453125" defaultRowHeight="13"/>
  <cols>
    <col min="1" max="1" width="7.1796875" style="31" customWidth="1"/>
    <col min="2" max="2" width="23.1796875" style="239" customWidth="1"/>
    <col min="3" max="3" width="26.453125" style="14"/>
    <col min="4" max="4" width="13.26953125" style="239" customWidth="1"/>
    <col min="5" max="5" width="40.81640625" style="14" customWidth="1"/>
    <col min="6" max="6" width="32.7265625" style="14" customWidth="1"/>
    <col min="7" max="9" width="15.26953125" style="239" customWidth="1"/>
    <col min="10" max="10" width="14.81640625" style="239" customWidth="1"/>
    <col min="11" max="11" width="17.81640625" style="239" customWidth="1"/>
    <col min="12" max="12" width="21.7265625" style="239" customWidth="1"/>
    <col min="13" max="13" width="15.26953125" style="239" customWidth="1"/>
    <col min="14" max="14" width="14.81640625" style="239" customWidth="1"/>
    <col min="15" max="15" width="17.81640625" style="239" customWidth="1"/>
    <col min="16" max="16" width="21.7265625" style="239" customWidth="1"/>
    <col min="17" max="17" width="10.1796875" style="14" customWidth="1"/>
    <col min="18" max="16384" width="26.453125" style="14"/>
  </cols>
  <sheetData>
    <row r="1" spans="1:23">
      <c r="B1" s="27"/>
      <c r="C1" s="227"/>
      <c r="D1" s="73"/>
      <c r="E1" s="73"/>
      <c r="F1" s="228"/>
      <c r="G1" s="73"/>
      <c r="H1" s="73"/>
      <c r="I1" s="27"/>
      <c r="J1" s="27"/>
      <c r="K1" s="27"/>
      <c r="L1" s="27"/>
      <c r="M1" s="27"/>
      <c r="N1" s="27"/>
      <c r="O1" s="27"/>
      <c r="P1" s="27"/>
    </row>
    <row r="2" spans="1:23" s="31" customFormat="1">
      <c r="A2" s="26"/>
      <c r="C2" s="229"/>
      <c r="D2" s="230"/>
      <c r="E2" s="231"/>
      <c r="F2" s="231"/>
      <c r="G2" s="231"/>
      <c r="H2" s="231"/>
      <c r="I2" s="29"/>
      <c r="J2" s="29"/>
      <c r="K2" s="232"/>
      <c r="M2" s="29"/>
      <c r="N2" s="29"/>
      <c r="O2" s="232"/>
    </row>
    <row r="3" spans="1:23" s="31" customFormat="1">
      <c r="A3" s="26"/>
      <c r="C3" s="442" t="s">
        <v>467</v>
      </c>
      <c r="D3" s="442"/>
      <c r="E3" s="442"/>
      <c r="F3" s="442"/>
      <c r="G3" s="442"/>
      <c r="H3" s="442"/>
      <c r="I3" s="442"/>
      <c r="J3" s="442"/>
      <c r="K3" s="442"/>
      <c r="L3" s="442"/>
    </row>
    <row r="4" spans="1:23" s="31" customFormat="1">
      <c r="A4" s="26"/>
      <c r="C4" s="442" t="str">
        <f>'Identificação do Candidato'!B7</f>
        <v>Área do processo de Recrutamento em Mobilidade:</v>
      </c>
      <c r="D4" s="442"/>
      <c r="E4" s="442"/>
      <c r="F4" s="442"/>
      <c r="G4" s="442"/>
      <c r="H4" s="442"/>
      <c r="I4" s="442"/>
      <c r="J4" s="442"/>
      <c r="K4" s="442"/>
      <c r="L4" s="442"/>
      <c r="M4" s="75"/>
      <c r="N4" s="75"/>
      <c r="O4" s="233"/>
      <c r="P4" s="75"/>
    </row>
    <row r="5" spans="1:23" s="31" customFormat="1">
      <c r="A5" s="26"/>
      <c r="C5" s="370" t="str">
        <f>'Identificação do Candidato'!C8</f>
        <v>Turismo</v>
      </c>
      <c r="D5" s="370"/>
      <c r="E5" s="370"/>
      <c r="F5" s="370"/>
      <c r="G5" s="370"/>
      <c r="H5" s="370"/>
      <c r="I5" s="370"/>
      <c r="J5" s="370"/>
      <c r="K5" s="370"/>
      <c r="L5" s="370"/>
    </row>
    <row r="6" spans="1:23" s="31" customFormat="1">
      <c r="A6" s="26"/>
      <c r="C6" s="75"/>
      <c r="D6" s="75"/>
      <c r="E6" s="75"/>
      <c r="F6" s="75"/>
      <c r="G6" s="75"/>
      <c r="H6" s="73"/>
      <c r="I6" s="75"/>
      <c r="J6" s="75"/>
      <c r="K6" s="233"/>
      <c r="L6" s="75"/>
      <c r="M6" s="75"/>
      <c r="N6" s="75"/>
      <c r="O6" s="233"/>
      <c r="P6" s="75"/>
    </row>
    <row r="7" spans="1:23" s="31" customFormat="1" ht="13.5" thickBot="1">
      <c r="A7" s="26"/>
      <c r="C7" s="443" t="s">
        <v>4</v>
      </c>
      <c r="D7" s="444"/>
      <c r="E7" s="445">
        <f>'Identificação do Candidato'!C12</f>
        <v>0</v>
      </c>
      <c r="F7" s="445"/>
      <c r="G7" s="445"/>
      <c r="H7" s="445"/>
      <c r="I7" s="445"/>
      <c r="J7" s="445"/>
      <c r="K7" s="232"/>
      <c r="L7" s="234"/>
      <c r="O7" s="232"/>
      <c r="P7" s="234"/>
    </row>
    <row r="8" spans="1:23" ht="13.5" thickBot="1">
      <c r="B8" s="27"/>
      <c r="C8" s="227"/>
      <c r="D8" s="73"/>
      <c r="E8" s="73"/>
      <c r="F8" s="228"/>
      <c r="G8" s="73"/>
      <c r="H8" s="73"/>
      <c r="I8" s="27"/>
      <c r="J8" s="27"/>
      <c r="K8" s="27"/>
      <c r="L8" s="235"/>
      <c r="M8" s="27"/>
      <c r="N8" s="27"/>
      <c r="O8" s="27"/>
      <c r="P8" s="235"/>
    </row>
    <row r="9" spans="1:23" ht="34.5" customHeight="1" thickBot="1">
      <c r="B9" s="27"/>
      <c r="C9" s="446" t="s">
        <v>279</v>
      </c>
      <c r="D9" s="446"/>
      <c r="E9" s="446"/>
      <c r="F9" s="278">
        <v>0.2</v>
      </c>
      <c r="G9" s="14"/>
      <c r="H9" s="236"/>
      <c r="I9" s="236"/>
      <c r="J9" s="236"/>
      <c r="K9" s="236"/>
      <c r="L9" s="27"/>
      <c r="M9" s="236"/>
      <c r="N9" s="236"/>
      <c r="O9" s="236"/>
      <c r="P9" s="27"/>
    </row>
    <row r="10" spans="1:23">
      <c r="B10" s="27"/>
      <c r="C10" s="227"/>
      <c r="D10" s="73"/>
      <c r="E10" s="73"/>
      <c r="F10" s="228"/>
      <c r="G10" s="73"/>
      <c r="H10" s="73"/>
      <c r="I10" s="27"/>
      <c r="J10" s="27"/>
      <c r="K10" s="27"/>
      <c r="L10" s="27"/>
      <c r="M10" s="27"/>
      <c r="N10" s="27"/>
      <c r="O10" s="27"/>
      <c r="P10" s="27"/>
    </row>
    <row r="11" spans="1:23" ht="13" customHeight="1">
      <c r="A11" s="26"/>
      <c r="B11" s="318" t="s">
        <v>6</v>
      </c>
      <c r="C11" s="318" t="s">
        <v>7</v>
      </c>
      <c r="D11" s="318" t="s">
        <v>8</v>
      </c>
      <c r="E11" s="318" t="s">
        <v>9</v>
      </c>
      <c r="F11" s="461"/>
      <c r="G11" s="318" t="s">
        <v>10</v>
      </c>
      <c r="H11" s="318" t="s">
        <v>11</v>
      </c>
      <c r="I11" s="426" t="s">
        <v>12</v>
      </c>
      <c r="J11" s="427"/>
      <c r="K11" s="427"/>
      <c r="L11" s="428"/>
      <c r="M11" s="331" t="s">
        <v>13</v>
      </c>
      <c r="N11" s="332"/>
      <c r="O11" s="332"/>
      <c r="P11" s="333"/>
    </row>
    <row r="12" spans="1:23" ht="52">
      <c r="A12" s="26"/>
      <c r="B12" s="318"/>
      <c r="C12" s="318"/>
      <c r="D12" s="318"/>
      <c r="E12" s="461"/>
      <c r="F12" s="461"/>
      <c r="G12" s="318"/>
      <c r="H12" s="318"/>
      <c r="I12" s="48" t="s">
        <v>14</v>
      </c>
      <c r="J12" s="48" t="s">
        <v>15</v>
      </c>
      <c r="K12" s="48" t="s">
        <v>16</v>
      </c>
      <c r="L12" s="129" t="s">
        <v>17</v>
      </c>
      <c r="M12" s="109" t="s">
        <v>14</v>
      </c>
      <c r="N12" s="109" t="s">
        <v>15</v>
      </c>
      <c r="O12" s="109" t="s">
        <v>16</v>
      </c>
      <c r="P12" s="130" t="s">
        <v>18</v>
      </c>
    </row>
    <row r="13" spans="1:23" s="18" customFormat="1">
      <c r="A13" s="32"/>
      <c r="B13" s="48" t="s">
        <v>19</v>
      </c>
      <c r="C13" s="48" t="s">
        <v>20</v>
      </c>
      <c r="D13" s="48" t="s">
        <v>21</v>
      </c>
      <c r="E13" s="318" t="s">
        <v>22</v>
      </c>
      <c r="F13" s="318"/>
      <c r="G13" s="48" t="s">
        <v>23</v>
      </c>
      <c r="H13" s="48" t="s">
        <v>24</v>
      </c>
      <c r="I13" s="48" t="s">
        <v>25</v>
      </c>
      <c r="J13" s="48" t="s">
        <v>26</v>
      </c>
      <c r="K13" s="48" t="s">
        <v>27</v>
      </c>
      <c r="L13" s="48" t="s">
        <v>28</v>
      </c>
      <c r="M13" s="109" t="s">
        <v>29</v>
      </c>
      <c r="N13" s="109" t="s">
        <v>30</v>
      </c>
      <c r="O13" s="109" t="s">
        <v>31</v>
      </c>
      <c r="P13" s="109" t="s">
        <v>32</v>
      </c>
    </row>
    <row r="14" spans="1:23" ht="35.5" customHeight="1">
      <c r="B14" s="342" t="s">
        <v>280</v>
      </c>
      <c r="C14" s="354" t="s">
        <v>281</v>
      </c>
      <c r="D14" s="237" t="s">
        <v>282</v>
      </c>
      <c r="E14" s="430" t="s">
        <v>283</v>
      </c>
      <c r="F14" s="238" t="s">
        <v>284</v>
      </c>
      <c r="G14" s="20" t="s">
        <v>285</v>
      </c>
      <c r="H14" s="69">
        <v>0.5</v>
      </c>
      <c r="I14" s="52"/>
      <c r="J14" s="64">
        <f>SUM(I14*H14)</f>
        <v>0</v>
      </c>
      <c r="K14" s="429">
        <f>IF((J20)&gt;B20,B20,(J20))</f>
        <v>0</v>
      </c>
      <c r="L14" s="199"/>
      <c r="M14" s="108"/>
      <c r="N14" s="177">
        <f>H14*M14</f>
        <v>0</v>
      </c>
      <c r="O14" s="429">
        <f>IF((N20)&gt;B20,B20,(N20))</f>
        <v>0</v>
      </c>
      <c r="P14" s="201"/>
      <c r="Q14" s="239"/>
      <c r="S14" s="239"/>
      <c r="T14" s="239"/>
      <c r="V14" s="239"/>
      <c r="W14" s="239"/>
    </row>
    <row r="15" spans="1:23" ht="35.5" customHeight="1">
      <c r="B15" s="344"/>
      <c r="C15" s="354"/>
      <c r="D15" s="237" t="s">
        <v>286</v>
      </c>
      <c r="E15" s="430"/>
      <c r="F15" s="238" t="s">
        <v>287</v>
      </c>
      <c r="G15" s="20" t="s">
        <v>285</v>
      </c>
      <c r="H15" s="69">
        <v>0.2</v>
      </c>
      <c r="I15" s="52"/>
      <c r="J15" s="64">
        <f>I15*H15</f>
        <v>0</v>
      </c>
      <c r="K15" s="429"/>
      <c r="L15" s="199"/>
      <c r="M15" s="108"/>
      <c r="N15" s="177">
        <f t="shared" ref="N15:N19" si="0">H15*M15</f>
        <v>0</v>
      </c>
      <c r="O15" s="429"/>
      <c r="P15" s="201">
        <v>1</v>
      </c>
      <c r="Q15" s="239"/>
      <c r="S15" s="239"/>
      <c r="T15" s="239"/>
      <c r="V15" s="239"/>
      <c r="W15" s="239"/>
    </row>
    <row r="16" spans="1:23" ht="31" customHeight="1">
      <c r="B16" s="344"/>
      <c r="C16" s="447" t="s">
        <v>288</v>
      </c>
      <c r="D16" s="237" t="s">
        <v>289</v>
      </c>
      <c r="E16" s="430" t="s">
        <v>290</v>
      </c>
      <c r="F16" s="238" t="s">
        <v>284</v>
      </c>
      <c r="G16" s="20" t="s">
        <v>291</v>
      </c>
      <c r="H16" s="69">
        <v>5</v>
      </c>
      <c r="I16" s="52"/>
      <c r="J16" s="64">
        <f>I16*H16</f>
        <v>0</v>
      </c>
      <c r="K16" s="429"/>
      <c r="L16" s="199"/>
      <c r="M16" s="108"/>
      <c r="N16" s="177">
        <f t="shared" si="0"/>
        <v>0</v>
      </c>
      <c r="O16" s="429"/>
      <c r="P16" s="201"/>
      <c r="Q16" s="239"/>
      <c r="S16" s="239"/>
      <c r="T16" s="239"/>
      <c r="V16" s="239"/>
      <c r="W16" s="239"/>
    </row>
    <row r="17" spans="1:23" ht="47.15" customHeight="1">
      <c r="B17" s="343"/>
      <c r="C17" s="447"/>
      <c r="D17" s="237" t="s">
        <v>292</v>
      </c>
      <c r="E17" s="430"/>
      <c r="F17" s="238" t="s">
        <v>287</v>
      </c>
      <c r="G17" s="20" t="s">
        <v>293</v>
      </c>
      <c r="H17" s="69">
        <v>2.5</v>
      </c>
      <c r="I17" s="52"/>
      <c r="J17" s="64">
        <f>I17*H17</f>
        <v>0</v>
      </c>
      <c r="K17" s="429"/>
      <c r="L17" s="199"/>
      <c r="M17" s="108"/>
      <c r="N17" s="177">
        <f t="shared" si="0"/>
        <v>0</v>
      </c>
      <c r="O17" s="429"/>
      <c r="P17" s="201">
        <v>1</v>
      </c>
      <c r="Q17" s="239"/>
      <c r="S17" s="239"/>
      <c r="T17" s="239"/>
      <c r="V17" s="239"/>
      <c r="W17" s="239"/>
    </row>
    <row r="18" spans="1:23" ht="34" customHeight="1">
      <c r="B18" s="457" t="s">
        <v>294</v>
      </c>
      <c r="C18" s="448" t="s">
        <v>295</v>
      </c>
      <c r="D18" s="237" t="s">
        <v>296</v>
      </c>
      <c r="E18" s="436" t="s">
        <v>297</v>
      </c>
      <c r="F18" s="238" t="s">
        <v>298</v>
      </c>
      <c r="G18" s="20" t="s">
        <v>37</v>
      </c>
      <c r="H18" s="69">
        <v>3</v>
      </c>
      <c r="I18" s="52"/>
      <c r="J18" s="64">
        <f>I18*H18</f>
        <v>0</v>
      </c>
      <c r="K18" s="429"/>
      <c r="L18" s="199"/>
      <c r="M18" s="108"/>
      <c r="N18" s="177">
        <f t="shared" si="0"/>
        <v>0</v>
      </c>
      <c r="O18" s="429"/>
      <c r="P18" s="201"/>
      <c r="Q18" s="239"/>
      <c r="S18" s="239"/>
      <c r="T18" s="239"/>
      <c r="V18" s="239"/>
      <c r="W18" s="239"/>
    </row>
    <row r="19" spans="1:23" ht="45" customHeight="1">
      <c r="B19" s="458"/>
      <c r="C19" s="448"/>
      <c r="D19" s="237" t="s">
        <v>299</v>
      </c>
      <c r="E19" s="436"/>
      <c r="F19" s="240" t="s">
        <v>300</v>
      </c>
      <c r="G19" s="20" t="s">
        <v>37</v>
      </c>
      <c r="H19" s="69">
        <v>1.5</v>
      </c>
      <c r="I19" s="52"/>
      <c r="J19" s="64">
        <f>I19*H19</f>
        <v>0</v>
      </c>
      <c r="K19" s="429"/>
      <c r="L19" s="199"/>
      <c r="M19" s="108"/>
      <c r="N19" s="177">
        <f t="shared" si="0"/>
        <v>0</v>
      </c>
      <c r="O19" s="429"/>
      <c r="P19" s="201"/>
      <c r="Q19" s="239"/>
      <c r="S19" s="239"/>
      <c r="T19" s="239"/>
      <c r="V19" s="239"/>
      <c r="W19" s="239"/>
    </row>
    <row r="20" spans="1:23" s="15" customFormat="1">
      <c r="A20" s="29"/>
      <c r="B20" s="268">
        <v>40</v>
      </c>
      <c r="C20" s="150"/>
      <c r="D20" s="115"/>
      <c r="E20" s="453"/>
      <c r="F20" s="454"/>
      <c r="G20" s="241"/>
      <c r="H20" s="48"/>
      <c r="I20" s="48"/>
      <c r="J20" s="50">
        <f>SUM(J14:J19)</f>
        <v>0</v>
      </c>
      <c r="K20" s="48"/>
      <c r="L20" s="242"/>
      <c r="M20" s="243"/>
      <c r="N20" s="244">
        <f>SUM(N14:N19)</f>
        <v>0</v>
      </c>
      <c r="O20" s="243"/>
      <c r="P20" s="267"/>
    </row>
    <row r="21" spans="1:23" ht="17.149999999999999" customHeight="1">
      <c r="B21" s="354" t="s">
        <v>301</v>
      </c>
      <c r="C21" s="354" t="s">
        <v>302</v>
      </c>
      <c r="D21" s="237" t="s">
        <v>303</v>
      </c>
      <c r="E21" s="430" t="s">
        <v>304</v>
      </c>
      <c r="F21" s="430"/>
      <c r="G21" s="20" t="s">
        <v>305</v>
      </c>
      <c r="H21" s="69">
        <v>0.65</v>
      </c>
      <c r="I21" s="52"/>
      <c r="J21" s="64">
        <f t="shared" ref="J21:J28" si="1">I21*H21</f>
        <v>0</v>
      </c>
      <c r="K21" s="429">
        <f xml:space="preserve"> IF((J29)&gt;B29,B29,(J29))</f>
        <v>0</v>
      </c>
      <c r="L21" s="199"/>
      <c r="M21" s="108"/>
      <c r="N21" s="177">
        <f>H21*M21</f>
        <v>0</v>
      </c>
      <c r="O21" s="429">
        <f>IF((N29)&gt;B29,B29,(N29))</f>
        <v>0</v>
      </c>
      <c r="P21" s="201"/>
      <c r="Q21" s="239"/>
      <c r="S21" s="239"/>
      <c r="T21" s="239"/>
      <c r="V21" s="239"/>
      <c r="W21" s="239"/>
    </row>
    <row r="22" spans="1:23" ht="27.65" customHeight="1">
      <c r="B22" s="354"/>
      <c r="C22" s="354"/>
      <c r="D22" s="237" t="s">
        <v>306</v>
      </c>
      <c r="E22" s="430" t="s">
        <v>307</v>
      </c>
      <c r="F22" s="430"/>
      <c r="G22" s="20" t="s">
        <v>308</v>
      </c>
      <c r="H22" s="69">
        <v>0.65</v>
      </c>
      <c r="I22" s="52"/>
      <c r="J22" s="64">
        <f t="shared" si="1"/>
        <v>0</v>
      </c>
      <c r="K22" s="429"/>
      <c r="L22" s="199">
        <v>1</v>
      </c>
      <c r="M22" s="108"/>
      <c r="N22" s="177">
        <f t="shared" ref="N22:N28" si="2">H22*M22</f>
        <v>0</v>
      </c>
      <c r="O22" s="429"/>
      <c r="P22" s="201"/>
      <c r="Q22" s="239"/>
      <c r="S22" s="239"/>
      <c r="T22" s="239"/>
      <c r="V22" s="239"/>
      <c r="W22" s="239"/>
    </row>
    <row r="23" spans="1:23" ht="28" customHeight="1">
      <c r="B23" s="354"/>
      <c r="C23" s="354"/>
      <c r="D23" s="237" t="s">
        <v>309</v>
      </c>
      <c r="E23" s="430" t="s">
        <v>310</v>
      </c>
      <c r="F23" s="430"/>
      <c r="G23" s="20" t="s">
        <v>308</v>
      </c>
      <c r="H23" s="69">
        <v>0.35</v>
      </c>
      <c r="I23" s="52"/>
      <c r="J23" s="64">
        <f t="shared" si="1"/>
        <v>0</v>
      </c>
      <c r="K23" s="429"/>
      <c r="L23" s="199"/>
      <c r="M23" s="108"/>
      <c r="N23" s="177">
        <f t="shared" si="2"/>
        <v>0</v>
      </c>
      <c r="O23" s="429"/>
      <c r="P23" s="201"/>
      <c r="Q23" s="239"/>
      <c r="S23" s="239"/>
      <c r="T23" s="239"/>
      <c r="V23" s="239"/>
      <c r="W23" s="239"/>
    </row>
    <row r="24" spans="1:23" ht="28" customHeight="1">
      <c r="B24" s="354"/>
      <c r="C24" s="354"/>
      <c r="D24" s="237" t="s">
        <v>311</v>
      </c>
      <c r="E24" s="430" t="s">
        <v>312</v>
      </c>
      <c r="F24" s="430"/>
      <c r="G24" s="20" t="s">
        <v>308</v>
      </c>
      <c r="H24" s="69">
        <v>2.6</v>
      </c>
      <c r="I24" s="52"/>
      <c r="J24" s="64">
        <f t="shared" si="1"/>
        <v>0</v>
      </c>
      <c r="K24" s="429"/>
      <c r="L24" s="199"/>
      <c r="M24" s="108"/>
      <c r="N24" s="177">
        <f t="shared" si="2"/>
        <v>0</v>
      </c>
      <c r="O24" s="429"/>
      <c r="P24" s="201"/>
      <c r="Q24" s="239"/>
      <c r="S24" s="239"/>
      <c r="T24" s="239"/>
      <c r="V24" s="239"/>
      <c r="W24" s="239"/>
    </row>
    <row r="25" spans="1:23" ht="29.5" customHeight="1">
      <c r="B25" s="354"/>
      <c r="C25" s="354"/>
      <c r="D25" s="237" t="s">
        <v>313</v>
      </c>
      <c r="E25" s="430" t="s">
        <v>314</v>
      </c>
      <c r="F25" s="430"/>
      <c r="G25" s="20" t="s">
        <v>308</v>
      </c>
      <c r="H25" s="69">
        <v>2</v>
      </c>
      <c r="I25" s="52"/>
      <c r="J25" s="64">
        <f t="shared" si="1"/>
        <v>0</v>
      </c>
      <c r="K25" s="429"/>
      <c r="L25" s="199"/>
      <c r="M25" s="108"/>
      <c r="N25" s="177">
        <f t="shared" si="2"/>
        <v>0</v>
      </c>
      <c r="O25" s="429"/>
      <c r="P25" s="201"/>
      <c r="Q25" s="239"/>
      <c r="S25" s="239"/>
      <c r="T25" s="239"/>
      <c r="V25" s="239"/>
      <c r="W25" s="239"/>
    </row>
    <row r="26" spans="1:23" ht="14.5" customHeight="1">
      <c r="B26" s="354"/>
      <c r="C26" s="354" t="s">
        <v>315</v>
      </c>
      <c r="D26" s="237" t="s">
        <v>316</v>
      </c>
      <c r="E26" s="430" t="s">
        <v>317</v>
      </c>
      <c r="F26" s="430"/>
      <c r="G26" s="20" t="s">
        <v>318</v>
      </c>
      <c r="H26" s="69">
        <v>2</v>
      </c>
      <c r="I26" s="52"/>
      <c r="J26" s="64">
        <f t="shared" si="1"/>
        <v>0</v>
      </c>
      <c r="K26" s="429"/>
      <c r="L26" s="199"/>
      <c r="M26" s="108"/>
      <c r="N26" s="177">
        <f t="shared" si="2"/>
        <v>0</v>
      </c>
      <c r="O26" s="429"/>
      <c r="P26" s="201"/>
      <c r="Q26" s="239"/>
      <c r="S26" s="239"/>
      <c r="T26" s="239"/>
      <c r="V26" s="239"/>
      <c r="W26" s="239"/>
    </row>
    <row r="27" spans="1:23" ht="30.65" customHeight="1">
      <c r="B27" s="441" t="s">
        <v>319</v>
      </c>
      <c r="C27" s="354"/>
      <c r="D27" s="237" t="s">
        <v>320</v>
      </c>
      <c r="E27" s="430" t="s">
        <v>321</v>
      </c>
      <c r="F27" s="430"/>
      <c r="G27" s="20" t="s">
        <v>318</v>
      </c>
      <c r="H27" s="69">
        <v>2.5</v>
      </c>
      <c r="I27" s="52"/>
      <c r="J27" s="64">
        <f t="shared" si="1"/>
        <v>0</v>
      </c>
      <c r="K27" s="429"/>
      <c r="L27" s="199"/>
      <c r="M27" s="108"/>
      <c r="N27" s="177">
        <f t="shared" si="2"/>
        <v>0</v>
      </c>
      <c r="O27" s="429"/>
      <c r="P27" s="201"/>
      <c r="Q27" s="239"/>
      <c r="S27" s="239"/>
      <c r="T27" s="239"/>
      <c r="V27" s="239"/>
      <c r="W27" s="239"/>
    </row>
    <row r="28" spans="1:23" ht="37.5" customHeight="1">
      <c r="B28" s="441"/>
      <c r="C28" s="354"/>
      <c r="D28" s="237" t="s">
        <v>322</v>
      </c>
      <c r="E28" s="462" t="s">
        <v>323</v>
      </c>
      <c r="F28" s="462"/>
      <c r="G28" s="20" t="s">
        <v>318</v>
      </c>
      <c r="H28" s="69">
        <v>3</v>
      </c>
      <c r="I28" s="52"/>
      <c r="J28" s="64">
        <f t="shared" si="1"/>
        <v>0</v>
      </c>
      <c r="K28" s="429"/>
      <c r="L28" s="199"/>
      <c r="M28" s="108"/>
      <c r="N28" s="177">
        <f t="shared" si="2"/>
        <v>0</v>
      </c>
      <c r="O28" s="429"/>
      <c r="P28" s="201"/>
      <c r="Q28" s="239"/>
      <c r="S28" s="239"/>
      <c r="T28" s="239"/>
      <c r="V28" s="239"/>
      <c r="W28" s="239"/>
    </row>
    <row r="29" spans="1:23" ht="18" customHeight="1">
      <c r="B29" s="268">
        <v>25</v>
      </c>
      <c r="C29" s="150"/>
      <c r="D29" s="245"/>
      <c r="E29" s="450"/>
      <c r="F29" s="452"/>
      <c r="G29" s="77"/>
      <c r="H29" s="77"/>
      <c r="I29" s="77"/>
      <c r="J29" s="91">
        <f>SUM(J21:J28)</f>
        <v>0</v>
      </c>
      <c r="K29" s="77"/>
      <c r="L29" s="150"/>
      <c r="M29" s="246"/>
      <c r="N29" s="247">
        <f>SUM(N21:N28)</f>
        <v>0</v>
      </c>
      <c r="O29" s="246"/>
      <c r="P29" s="210"/>
      <c r="Q29" s="239"/>
      <c r="S29" s="239"/>
      <c r="T29" s="239"/>
      <c r="V29" s="239"/>
      <c r="W29" s="239"/>
    </row>
    <row r="30" spans="1:23" s="15" customFormat="1" ht="34.5" customHeight="1">
      <c r="A30" s="29"/>
      <c r="B30" s="342" t="s">
        <v>324</v>
      </c>
      <c r="C30" s="349" t="s">
        <v>325</v>
      </c>
      <c r="D30" s="237" t="s">
        <v>326</v>
      </c>
      <c r="E30" s="436" t="s">
        <v>495</v>
      </c>
      <c r="F30" s="436"/>
      <c r="G30" s="21" t="s">
        <v>327</v>
      </c>
      <c r="H30" s="69">
        <v>0.4</v>
      </c>
      <c r="I30" s="51"/>
      <c r="J30" s="23">
        <f t="shared" ref="J30:J39" si="3">H30*I30</f>
        <v>0</v>
      </c>
      <c r="K30" s="423">
        <f>IF((J40)&gt;B40,B40,(J40))</f>
        <v>0</v>
      </c>
      <c r="L30" s="218"/>
      <c r="M30" s="112"/>
      <c r="N30" s="178">
        <f>H30*M30</f>
        <v>0</v>
      </c>
      <c r="O30" s="423">
        <f>IF((N40)&gt;B40,B40,(N40))</f>
        <v>0</v>
      </c>
      <c r="P30" s="221"/>
    </row>
    <row r="31" spans="1:23" s="15" customFormat="1" ht="28.5" customHeight="1">
      <c r="A31" s="29"/>
      <c r="B31" s="344"/>
      <c r="C31" s="350"/>
      <c r="D31" s="237" t="s">
        <v>328</v>
      </c>
      <c r="E31" s="436" t="s">
        <v>494</v>
      </c>
      <c r="F31" s="436"/>
      <c r="G31" s="21" t="s">
        <v>327</v>
      </c>
      <c r="H31" s="69">
        <v>0.2</v>
      </c>
      <c r="I31" s="51"/>
      <c r="J31" s="23">
        <f t="shared" si="3"/>
        <v>0</v>
      </c>
      <c r="K31" s="424"/>
      <c r="L31" s="218"/>
      <c r="M31" s="112"/>
      <c r="N31" s="178">
        <f t="shared" ref="N31:N39" si="4">H31*M31</f>
        <v>0</v>
      </c>
      <c r="O31" s="424"/>
      <c r="P31" s="221"/>
    </row>
    <row r="32" spans="1:23" s="15" customFormat="1" ht="31.5" customHeight="1">
      <c r="A32" s="29"/>
      <c r="B32" s="344"/>
      <c r="C32" s="350"/>
      <c r="D32" s="237" t="s">
        <v>329</v>
      </c>
      <c r="E32" s="436" t="s">
        <v>330</v>
      </c>
      <c r="F32" s="436"/>
      <c r="G32" s="21" t="s">
        <v>331</v>
      </c>
      <c r="H32" s="69">
        <v>1.3</v>
      </c>
      <c r="I32" s="51"/>
      <c r="J32" s="23">
        <f t="shared" si="3"/>
        <v>0</v>
      </c>
      <c r="K32" s="424"/>
      <c r="L32" s="218"/>
      <c r="M32" s="112"/>
      <c r="N32" s="178">
        <f t="shared" si="4"/>
        <v>0</v>
      </c>
      <c r="O32" s="424"/>
      <c r="P32" s="221"/>
    </row>
    <row r="33" spans="1:22" s="15" customFormat="1" ht="30" customHeight="1">
      <c r="A33" s="29"/>
      <c r="B33" s="344"/>
      <c r="C33" s="350"/>
      <c r="D33" s="237" t="s">
        <v>332</v>
      </c>
      <c r="E33" s="382" t="s">
        <v>333</v>
      </c>
      <c r="F33" s="383"/>
      <c r="G33" s="21" t="s">
        <v>331</v>
      </c>
      <c r="H33" s="69">
        <v>3.5</v>
      </c>
      <c r="I33" s="51"/>
      <c r="J33" s="23">
        <f t="shared" si="3"/>
        <v>0</v>
      </c>
      <c r="K33" s="424"/>
      <c r="L33" s="218"/>
      <c r="M33" s="112"/>
      <c r="N33" s="178">
        <f t="shared" si="4"/>
        <v>0</v>
      </c>
      <c r="O33" s="424"/>
      <c r="P33" s="221"/>
    </row>
    <row r="34" spans="1:22" s="15" customFormat="1" ht="30.65" customHeight="1">
      <c r="A34" s="29"/>
      <c r="B34" s="344"/>
      <c r="C34" s="350"/>
      <c r="D34" s="237" t="s">
        <v>334</v>
      </c>
      <c r="E34" s="382" t="s">
        <v>335</v>
      </c>
      <c r="F34" s="383"/>
      <c r="G34" s="21" t="s">
        <v>331</v>
      </c>
      <c r="H34" s="69">
        <v>1</v>
      </c>
      <c r="I34" s="51"/>
      <c r="J34" s="23">
        <f t="shared" si="3"/>
        <v>0</v>
      </c>
      <c r="K34" s="424"/>
      <c r="L34" s="218"/>
      <c r="M34" s="112"/>
      <c r="N34" s="178">
        <f t="shared" si="4"/>
        <v>0</v>
      </c>
      <c r="O34" s="424"/>
      <c r="P34" s="221"/>
    </row>
    <row r="35" spans="1:22" s="15" customFormat="1" ht="31.5" customHeight="1">
      <c r="A35" s="29"/>
      <c r="B35" s="344"/>
      <c r="C35" s="418"/>
      <c r="D35" s="237" t="s">
        <v>336</v>
      </c>
      <c r="E35" s="382" t="s">
        <v>337</v>
      </c>
      <c r="F35" s="383"/>
      <c r="G35" s="21" t="s">
        <v>331</v>
      </c>
      <c r="H35" s="69">
        <v>2.5</v>
      </c>
      <c r="I35" s="51"/>
      <c r="J35" s="23">
        <f t="shared" si="3"/>
        <v>0</v>
      </c>
      <c r="K35" s="424"/>
      <c r="L35" s="218"/>
      <c r="M35" s="112"/>
      <c r="N35" s="178">
        <f t="shared" si="4"/>
        <v>0</v>
      </c>
      <c r="O35" s="424"/>
      <c r="P35" s="221"/>
    </row>
    <row r="36" spans="1:22" s="15" customFormat="1" ht="18" customHeight="1">
      <c r="A36" s="29"/>
      <c r="B36" s="459" t="s">
        <v>338</v>
      </c>
      <c r="C36" s="431" t="s">
        <v>339</v>
      </c>
      <c r="D36" s="237" t="s">
        <v>340</v>
      </c>
      <c r="E36" s="434" t="s">
        <v>341</v>
      </c>
      <c r="F36" s="434"/>
      <c r="G36" s="21" t="s">
        <v>342</v>
      </c>
      <c r="H36" s="69">
        <v>2</v>
      </c>
      <c r="I36" s="51"/>
      <c r="J36" s="23">
        <f t="shared" si="3"/>
        <v>0</v>
      </c>
      <c r="K36" s="424"/>
      <c r="L36" s="218"/>
      <c r="M36" s="112"/>
      <c r="N36" s="178">
        <f t="shared" si="4"/>
        <v>0</v>
      </c>
      <c r="O36" s="424"/>
      <c r="P36" s="221"/>
    </row>
    <row r="37" spans="1:22" s="15" customFormat="1" ht="17.5" customHeight="1">
      <c r="A37" s="29"/>
      <c r="B37" s="459"/>
      <c r="C37" s="432"/>
      <c r="D37" s="237" t="s">
        <v>343</v>
      </c>
      <c r="E37" s="434" t="s">
        <v>344</v>
      </c>
      <c r="F37" s="434"/>
      <c r="G37" s="21" t="s">
        <v>345</v>
      </c>
      <c r="H37" s="69">
        <v>3.7</v>
      </c>
      <c r="I37" s="51"/>
      <c r="J37" s="23">
        <f t="shared" si="3"/>
        <v>0</v>
      </c>
      <c r="K37" s="424"/>
      <c r="L37" s="218"/>
      <c r="M37" s="112"/>
      <c r="N37" s="178">
        <f t="shared" si="4"/>
        <v>0</v>
      </c>
      <c r="O37" s="424"/>
      <c r="P37" s="221"/>
    </row>
    <row r="38" spans="1:22" s="15" customFormat="1" ht="22" customHeight="1">
      <c r="A38" s="29"/>
      <c r="B38" s="459"/>
      <c r="C38" s="432"/>
      <c r="D38" s="237" t="s">
        <v>346</v>
      </c>
      <c r="E38" s="435" t="s">
        <v>347</v>
      </c>
      <c r="F38" s="435"/>
      <c r="G38" s="21" t="s">
        <v>345</v>
      </c>
      <c r="H38" s="69">
        <v>5</v>
      </c>
      <c r="I38" s="51"/>
      <c r="J38" s="23">
        <f t="shared" si="3"/>
        <v>0</v>
      </c>
      <c r="K38" s="424"/>
      <c r="L38" s="218"/>
      <c r="M38" s="112"/>
      <c r="N38" s="178">
        <f t="shared" si="4"/>
        <v>0</v>
      </c>
      <c r="O38" s="424"/>
      <c r="P38" s="221"/>
    </row>
    <row r="39" spans="1:22" s="15" customFormat="1">
      <c r="A39" s="29"/>
      <c r="B39" s="460"/>
      <c r="C39" s="433"/>
      <c r="D39" s="237" t="s">
        <v>348</v>
      </c>
      <c r="E39" s="15" t="s">
        <v>349</v>
      </c>
      <c r="G39" s="249" t="s">
        <v>345</v>
      </c>
      <c r="H39" s="69">
        <v>2</v>
      </c>
      <c r="I39" s="51"/>
      <c r="J39" s="23">
        <f t="shared" si="3"/>
        <v>0</v>
      </c>
      <c r="K39" s="425"/>
      <c r="L39" s="218"/>
      <c r="M39" s="112"/>
      <c r="N39" s="178">
        <f t="shared" si="4"/>
        <v>0</v>
      </c>
      <c r="O39" s="425"/>
      <c r="P39" s="221"/>
    </row>
    <row r="40" spans="1:22" s="15" customFormat="1">
      <c r="A40" s="29"/>
      <c r="B40" s="269">
        <v>25</v>
      </c>
      <c r="C40" s="48"/>
      <c r="D40" s="115"/>
      <c r="E40" s="450"/>
      <c r="F40" s="451"/>
      <c r="G40" s="452"/>
      <c r="H40" s="61"/>
      <c r="I40" s="117"/>
      <c r="J40" s="91">
        <f>SUM(J30:J39)</f>
        <v>0</v>
      </c>
      <c r="K40" s="77"/>
      <c r="L40" s="248"/>
      <c r="M40" s="250"/>
      <c r="N40" s="247">
        <f>SUM(N30:N39)</f>
        <v>0</v>
      </c>
      <c r="O40" s="246"/>
      <c r="P40" s="267"/>
    </row>
    <row r="41" spans="1:22" s="15" customFormat="1" ht="45" customHeight="1">
      <c r="A41" s="29"/>
      <c r="B41" s="342" t="s">
        <v>350</v>
      </c>
      <c r="C41" s="455" t="s">
        <v>351</v>
      </c>
      <c r="D41" s="237" t="s">
        <v>352</v>
      </c>
      <c r="E41" s="449" t="s">
        <v>353</v>
      </c>
      <c r="F41" s="449"/>
      <c r="G41" s="251" t="s">
        <v>354</v>
      </c>
      <c r="H41" s="107">
        <v>5</v>
      </c>
      <c r="I41" s="51"/>
      <c r="J41" s="64">
        <f t="shared" ref="J41:J57" si="5">I41*H41</f>
        <v>0</v>
      </c>
      <c r="K41" s="423">
        <f>IF((J58)&gt;B58,B20,(J58))</f>
        <v>0</v>
      </c>
      <c r="L41" s="218"/>
      <c r="M41" s="112"/>
      <c r="N41" s="177">
        <f>H41*M41</f>
        <v>0</v>
      </c>
      <c r="O41" s="423">
        <f>IF((N58)&gt;B58,B20,(N58))</f>
        <v>0</v>
      </c>
      <c r="P41" s="221"/>
    </row>
    <row r="42" spans="1:22" s="15" customFormat="1" ht="38.15" customHeight="1">
      <c r="A42" s="29"/>
      <c r="B42" s="344"/>
      <c r="C42" s="456"/>
      <c r="D42" s="237" t="s">
        <v>355</v>
      </c>
      <c r="E42" s="397" t="s">
        <v>356</v>
      </c>
      <c r="F42" s="398"/>
      <c r="G42" s="251" t="s">
        <v>354</v>
      </c>
      <c r="H42" s="107">
        <v>1</v>
      </c>
      <c r="I42" s="51"/>
      <c r="J42" s="64">
        <f t="shared" si="5"/>
        <v>0</v>
      </c>
      <c r="K42" s="424"/>
      <c r="L42" s="218"/>
      <c r="M42" s="112"/>
      <c r="N42" s="177">
        <f t="shared" ref="N42:N57" si="6">H42*M42</f>
        <v>0</v>
      </c>
      <c r="O42" s="424"/>
      <c r="P42" s="221"/>
    </row>
    <row r="43" spans="1:22" s="15" customFormat="1" ht="38.15" customHeight="1">
      <c r="A43" s="29"/>
      <c r="B43" s="344"/>
      <c r="C43" s="252"/>
      <c r="D43" s="237" t="s">
        <v>357</v>
      </c>
      <c r="E43" s="397" t="s">
        <v>358</v>
      </c>
      <c r="F43" s="398"/>
      <c r="G43" s="118" t="s">
        <v>130</v>
      </c>
      <c r="H43" s="107">
        <v>4</v>
      </c>
      <c r="I43" s="51"/>
      <c r="J43" s="64">
        <f t="shared" si="5"/>
        <v>0</v>
      </c>
      <c r="K43" s="424"/>
      <c r="L43" s="218"/>
      <c r="M43" s="112"/>
      <c r="N43" s="177">
        <f t="shared" si="6"/>
        <v>0</v>
      </c>
      <c r="O43" s="424"/>
      <c r="P43" s="221"/>
    </row>
    <row r="44" spans="1:22" s="15" customFormat="1" ht="38.15" customHeight="1">
      <c r="A44" s="29"/>
      <c r="B44" s="344"/>
      <c r="C44" s="252"/>
      <c r="D44" s="237" t="s">
        <v>359</v>
      </c>
      <c r="E44" s="397" t="s">
        <v>360</v>
      </c>
      <c r="F44" s="398"/>
      <c r="G44" s="118" t="s">
        <v>130</v>
      </c>
      <c r="H44" s="107">
        <v>1</v>
      </c>
      <c r="I44" s="51"/>
      <c r="J44" s="64">
        <f t="shared" si="5"/>
        <v>0</v>
      </c>
      <c r="K44" s="424"/>
      <c r="L44" s="218"/>
      <c r="M44" s="112"/>
      <c r="N44" s="177">
        <f t="shared" si="6"/>
        <v>0</v>
      </c>
      <c r="O44" s="424"/>
      <c r="P44" s="221"/>
    </row>
    <row r="45" spans="1:22" ht="18.649999999999999" customHeight="1">
      <c r="B45" s="344"/>
      <c r="C45" s="354" t="s">
        <v>361</v>
      </c>
      <c r="D45" s="237" t="s">
        <v>362</v>
      </c>
      <c r="E45" s="430" t="s">
        <v>363</v>
      </c>
      <c r="F45" s="430"/>
      <c r="G45" s="20" t="s">
        <v>308</v>
      </c>
      <c r="H45" s="69">
        <v>0.6</v>
      </c>
      <c r="I45" s="52"/>
      <c r="J45" s="64">
        <f t="shared" si="5"/>
        <v>0</v>
      </c>
      <c r="K45" s="424"/>
      <c r="L45" s="199"/>
      <c r="M45" s="108"/>
      <c r="N45" s="177">
        <f t="shared" si="6"/>
        <v>0</v>
      </c>
      <c r="O45" s="424"/>
      <c r="P45" s="201"/>
      <c r="S45" s="239"/>
      <c r="V45" s="239"/>
    </row>
    <row r="46" spans="1:22" ht="33.65" customHeight="1">
      <c r="B46" s="344"/>
      <c r="C46" s="354"/>
      <c r="D46" s="237" t="s">
        <v>364</v>
      </c>
      <c r="E46" s="430" t="s">
        <v>365</v>
      </c>
      <c r="F46" s="430"/>
      <c r="G46" s="20" t="s">
        <v>366</v>
      </c>
      <c r="H46" s="69">
        <v>1.2</v>
      </c>
      <c r="I46" s="52"/>
      <c r="J46" s="64">
        <f t="shared" si="5"/>
        <v>0</v>
      </c>
      <c r="K46" s="424"/>
      <c r="L46" s="199"/>
      <c r="M46" s="108"/>
      <c r="N46" s="177">
        <f t="shared" si="6"/>
        <v>0</v>
      </c>
      <c r="O46" s="424"/>
      <c r="P46" s="201"/>
      <c r="S46" s="239"/>
      <c r="V46" s="239"/>
    </row>
    <row r="47" spans="1:22" ht="26">
      <c r="B47" s="344"/>
      <c r="C47" s="354" t="s">
        <v>367</v>
      </c>
      <c r="D47" s="237" t="s">
        <v>368</v>
      </c>
      <c r="E47" s="438" t="s">
        <v>369</v>
      </c>
      <c r="F47" s="238" t="s">
        <v>370</v>
      </c>
      <c r="G47" s="20" t="s">
        <v>318</v>
      </c>
      <c r="H47" s="69">
        <v>1.8</v>
      </c>
      <c r="I47" s="52"/>
      <c r="J47" s="64">
        <f t="shared" si="5"/>
        <v>0</v>
      </c>
      <c r="K47" s="424"/>
      <c r="L47" s="199"/>
      <c r="M47" s="108"/>
      <c r="N47" s="177">
        <f t="shared" si="6"/>
        <v>0</v>
      </c>
      <c r="O47" s="424"/>
      <c r="P47" s="201"/>
      <c r="S47" s="239"/>
      <c r="V47" s="239"/>
    </row>
    <row r="48" spans="1:22" ht="39">
      <c r="B48" s="344"/>
      <c r="C48" s="354"/>
      <c r="D48" s="237" t="s">
        <v>371</v>
      </c>
      <c r="E48" s="438"/>
      <c r="F48" s="238" t="s">
        <v>372</v>
      </c>
      <c r="G48" s="20" t="s">
        <v>318</v>
      </c>
      <c r="H48" s="69">
        <v>3.5999999999999996</v>
      </c>
      <c r="I48" s="52"/>
      <c r="J48" s="64">
        <f t="shared" si="5"/>
        <v>0</v>
      </c>
      <c r="K48" s="424"/>
      <c r="L48" s="199"/>
      <c r="M48" s="108"/>
      <c r="N48" s="177">
        <f t="shared" si="6"/>
        <v>0</v>
      </c>
      <c r="O48" s="424"/>
      <c r="P48" s="201"/>
      <c r="S48" s="239"/>
      <c r="V48" s="239"/>
    </row>
    <row r="49" spans="1:23" ht="39">
      <c r="B49" s="344"/>
      <c r="C49" s="354"/>
      <c r="D49" s="237" t="s">
        <v>373</v>
      </c>
      <c r="E49" s="438"/>
      <c r="F49" s="238" t="s">
        <v>374</v>
      </c>
      <c r="G49" s="20" t="s">
        <v>318</v>
      </c>
      <c r="H49" s="69">
        <v>7.1999999999999993</v>
      </c>
      <c r="I49" s="52"/>
      <c r="J49" s="64">
        <f t="shared" si="5"/>
        <v>0</v>
      </c>
      <c r="K49" s="424"/>
      <c r="L49" s="199"/>
      <c r="M49" s="108"/>
      <c r="N49" s="177">
        <f t="shared" si="6"/>
        <v>0</v>
      </c>
      <c r="O49" s="424"/>
      <c r="P49" s="201"/>
      <c r="S49" s="239"/>
      <c r="V49" s="239"/>
    </row>
    <row r="50" spans="1:23" ht="17.5" customHeight="1">
      <c r="B50" s="344"/>
      <c r="C50" s="342" t="s">
        <v>375</v>
      </c>
      <c r="D50" s="237" t="s">
        <v>376</v>
      </c>
      <c r="E50" s="436" t="s">
        <v>496</v>
      </c>
      <c r="F50" s="436"/>
      <c r="G50" s="20" t="s">
        <v>318</v>
      </c>
      <c r="H50" s="69">
        <v>3</v>
      </c>
      <c r="I50" s="52"/>
      <c r="J50" s="64">
        <f t="shared" si="5"/>
        <v>0</v>
      </c>
      <c r="K50" s="424"/>
      <c r="L50" s="199"/>
      <c r="M50" s="108"/>
      <c r="N50" s="177">
        <f t="shared" si="6"/>
        <v>0</v>
      </c>
      <c r="O50" s="424"/>
      <c r="P50" s="201"/>
      <c r="S50" s="239"/>
      <c r="V50" s="239"/>
    </row>
    <row r="51" spans="1:23" ht="29.5" customHeight="1">
      <c r="B51" s="344"/>
      <c r="C51" s="344"/>
      <c r="D51" s="237" t="s">
        <v>377</v>
      </c>
      <c r="E51" s="436" t="s">
        <v>497</v>
      </c>
      <c r="F51" s="436"/>
      <c r="G51" s="20" t="s">
        <v>318</v>
      </c>
      <c r="H51" s="69">
        <v>2</v>
      </c>
      <c r="I51" s="52"/>
      <c r="J51" s="64">
        <f t="shared" si="5"/>
        <v>0</v>
      </c>
      <c r="K51" s="424"/>
      <c r="L51" s="199"/>
      <c r="M51" s="108"/>
      <c r="N51" s="177">
        <f t="shared" si="6"/>
        <v>0</v>
      </c>
      <c r="O51" s="424"/>
      <c r="P51" s="201"/>
      <c r="S51" s="239"/>
      <c r="V51" s="239"/>
    </row>
    <row r="52" spans="1:23" ht="30.65" customHeight="1">
      <c r="B52" s="344"/>
      <c r="C52" s="344"/>
      <c r="D52" s="237" t="s">
        <v>378</v>
      </c>
      <c r="E52" s="436" t="s">
        <v>498</v>
      </c>
      <c r="F52" s="436"/>
      <c r="G52" s="20" t="s">
        <v>318</v>
      </c>
      <c r="H52" s="69">
        <v>1</v>
      </c>
      <c r="I52" s="52"/>
      <c r="J52" s="64">
        <f t="shared" si="5"/>
        <v>0</v>
      </c>
      <c r="K52" s="424"/>
      <c r="L52" s="199"/>
      <c r="M52" s="108"/>
      <c r="N52" s="177">
        <f t="shared" si="6"/>
        <v>0</v>
      </c>
      <c r="O52" s="424"/>
      <c r="P52" s="201"/>
      <c r="S52" s="239"/>
      <c r="V52" s="239"/>
    </row>
    <row r="53" spans="1:23" ht="43.5" customHeight="1">
      <c r="B53" s="344"/>
      <c r="C53" s="354" t="s">
        <v>380</v>
      </c>
      <c r="D53" s="237" t="s">
        <v>379</v>
      </c>
      <c r="E53" s="430" t="s">
        <v>382</v>
      </c>
      <c r="F53" s="430"/>
      <c r="G53" s="20" t="s">
        <v>366</v>
      </c>
      <c r="H53" s="69">
        <v>0.6</v>
      </c>
      <c r="I53" s="52"/>
      <c r="J53" s="64">
        <f t="shared" si="5"/>
        <v>0</v>
      </c>
      <c r="K53" s="424"/>
      <c r="L53" s="199"/>
      <c r="M53" s="108"/>
      <c r="N53" s="177">
        <f t="shared" si="6"/>
        <v>0</v>
      </c>
      <c r="O53" s="424"/>
      <c r="P53" s="201"/>
      <c r="S53" s="239"/>
      <c r="V53" s="239"/>
    </row>
    <row r="54" spans="1:23" ht="51" customHeight="1">
      <c r="B54" s="344"/>
      <c r="C54" s="354"/>
      <c r="D54" s="237" t="s">
        <v>381</v>
      </c>
      <c r="E54" s="436" t="s">
        <v>384</v>
      </c>
      <c r="F54" s="436"/>
      <c r="G54" s="20" t="s">
        <v>366</v>
      </c>
      <c r="H54" s="69">
        <v>1.2</v>
      </c>
      <c r="I54" s="52"/>
      <c r="J54" s="64">
        <f t="shared" si="5"/>
        <v>0</v>
      </c>
      <c r="K54" s="424"/>
      <c r="L54" s="199"/>
      <c r="M54" s="108"/>
      <c r="N54" s="177">
        <f t="shared" si="6"/>
        <v>0</v>
      </c>
      <c r="O54" s="424"/>
      <c r="P54" s="201"/>
      <c r="S54" s="239"/>
      <c r="V54" s="239"/>
    </row>
    <row r="55" spans="1:23" ht="30.65" customHeight="1">
      <c r="B55" s="343"/>
      <c r="C55" s="354"/>
      <c r="D55" s="237" t="s">
        <v>383</v>
      </c>
      <c r="E55" s="436" t="s">
        <v>386</v>
      </c>
      <c r="F55" s="436"/>
      <c r="G55" s="20" t="s">
        <v>366</v>
      </c>
      <c r="H55" s="69">
        <v>1.7999999999999998</v>
      </c>
      <c r="I55" s="52"/>
      <c r="J55" s="64">
        <f t="shared" si="5"/>
        <v>0</v>
      </c>
      <c r="K55" s="424"/>
      <c r="L55" s="199"/>
      <c r="M55" s="108"/>
      <c r="N55" s="177">
        <f t="shared" si="6"/>
        <v>0</v>
      </c>
      <c r="O55" s="424"/>
      <c r="P55" s="201"/>
      <c r="Q55" s="239"/>
      <c r="S55" s="239"/>
      <c r="T55" s="239"/>
      <c r="V55" s="239"/>
      <c r="W55" s="239"/>
    </row>
    <row r="56" spans="1:23" ht="33" customHeight="1">
      <c r="B56" s="441" t="s">
        <v>387</v>
      </c>
      <c r="C56" s="342" t="s">
        <v>388</v>
      </c>
      <c r="D56" s="237" t="s">
        <v>385</v>
      </c>
      <c r="E56" s="430" t="s">
        <v>390</v>
      </c>
      <c r="F56" s="430"/>
      <c r="G56" s="20" t="s">
        <v>391</v>
      </c>
      <c r="H56" s="69">
        <v>3.5999999999999996</v>
      </c>
      <c r="I56" s="52"/>
      <c r="J56" s="64">
        <f t="shared" si="5"/>
        <v>0</v>
      </c>
      <c r="K56" s="424"/>
      <c r="L56" s="199"/>
      <c r="M56" s="108"/>
      <c r="N56" s="177">
        <f t="shared" si="6"/>
        <v>0</v>
      </c>
      <c r="O56" s="424"/>
      <c r="P56" s="201"/>
      <c r="Q56" s="239"/>
      <c r="S56" s="239"/>
      <c r="T56" s="239"/>
      <c r="V56" s="239"/>
      <c r="W56" s="239"/>
    </row>
    <row r="57" spans="1:23" ht="33.65" customHeight="1">
      <c r="B57" s="441"/>
      <c r="C57" s="343"/>
      <c r="D57" s="237" t="s">
        <v>389</v>
      </c>
      <c r="E57" s="430" t="s">
        <v>392</v>
      </c>
      <c r="F57" s="430"/>
      <c r="G57" s="20" t="s">
        <v>366</v>
      </c>
      <c r="H57" s="107">
        <v>1.5</v>
      </c>
      <c r="I57" s="52"/>
      <c r="J57" s="64">
        <f t="shared" si="5"/>
        <v>0</v>
      </c>
      <c r="K57" s="425"/>
      <c r="L57" s="199"/>
      <c r="M57" s="108"/>
      <c r="N57" s="177">
        <f t="shared" si="6"/>
        <v>0</v>
      </c>
      <c r="O57" s="425"/>
      <c r="P57" s="201"/>
      <c r="Q57" s="239"/>
      <c r="S57" s="239"/>
      <c r="T57" s="239"/>
      <c r="V57" s="239"/>
      <c r="W57" s="239"/>
    </row>
    <row r="58" spans="1:23">
      <c r="B58" s="268">
        <v>10</v>
      </c>
      <c r="C58" s="150"/>
      <c r="D58" s="245"/>
      <c r="E58" s="440"/>
      <c r="F58" s="440"/>
      <c r="G58" s="77"/>
      <c r="H58" s="439"/>
      <c r="I58" s="439"/>
      <c r="J58" s="253">
        <f>SUM(J41:J57)</f>
        <v>0</v>
      </c>
      <c r="K58" s="254"/>
      <c r="L58" s="150"/>
      <c r="M58" s="255"/>
      <c r="N58" s="256">
        <f>SUM(N41:N57)</f>
        <v>0</v>
      </c>
      <c r="O58" s="257"/>
      <c r="P58" s="207"/>
      <c r="Q58" s="239"/>
      <c r="S58" s="239"/>
      <c r="T58" s="239"/>
      <c r="V58" s="239"/>
      <c r="W58" s="239"/>
    </row>
    <row r="59" spans="1:23" s="31" customFormat="1" ht="13.5" thickBot="1">
      <c r="B59" s="258"/>
      <c r="C59" s="62"/>
      <c r="D59" s="287"/>
      <c r="G59" s="259"/>
      <c r="H59" s="437"/>
      <c r="I59" s="437"/>
      <c r="J59" s="260"/>
      <c r="K59" s="27"/>
      <c r="L59" s="27"/>
      <c r="M59" s="27"/>
      <c r="N59" s="260"/>
      <c r="O59" s="27"/>
      <c r="P59" s="27"/>
      <c r="Q59" s="27"/>
      <c r="S59" s="27"/>
      <c r="T59" s="27"/>
      <c r="V59" s="27"/>
      <c r="W59" s="27"/>
    </row>
    <row r="60" spans="1:23" ht="16.5" customHeight="1" thickTop="1" thickBot="1">
      <c r="A60" s="26"/>
      <c r="B60" s="261">
        <f>SUM(B58+B40+B29+B20)</f>
        <v>100</v>
      </c>
      <c r="C60" s="262"/>
      <c r="D60" s="262"/>
      <c r="E60" s="262" t="s">
        <v>393</v>
      </c>
      <c r="F60" s="262"/>
      <c r="G60" s="262"/>
      <c r="H60" s="262"/>
      <c r="I60" s="262"/>
      <c r="J60" s="263">
        <f>J20+J29+J40+J58</f>
        <v>0</v>
      </c>
      <c r="K60" s="264">
        <f>SUM(K14:K57)</f>
        <v>0</v>
      </c>
      <c r="L60" s="18"/>
      <c r="M60" s="262"/>
      <c r="N60" s="265">
        <f>N20+N29+N40+N58</f>
        <v>0</v>
      </c>
      <c r="O60" s="266">
        <f>SUM(O14:O57)</f>
        <v>0</v>
      </c>
      <c r="P60" s="18"/>
    </row>
    <row r="61" spans="1:23" ht="13.5" thickTop="1">
      <c r="Q61" s="66"/>
      <c r="T61" s="66"/>
      <c r="W61" s="66"/>
    </row>
    <row r="62" spans="1:23">
      <c r="K62" s="66"/>
      <c r="O62" s="66"/>
    </row>
    <row r="63" spans="1:23" s="239" customFormat="1">
      <c r="A63" s="27"/>
      <c r="F63" s="14"/>
      <c r="G63" s="14"/>
      <c r="Q63" s="14"/>
      <c r="R63" s="14"/>
    </row>
    <row r="64" spans="1:23" s="239" customFormat="1">
      <c r="A64" s="27"/>
      <c r="E64" s="14"/>
      <c r="F64" s="14"/>
      <c r="G64" s="14"/>
      <c r="Q64" s="14"/>
      <c r="R64" s="14"/>
    </row>
    <row r="65" spans="1:23" s="239" customFormat="1">
      <c r="A65" s="27"/>
      <c r="C65" s="14"/>
      <c r="E65" s="14"/>
      <c r="F65" s="14"/>
      <c r="Q65" s="14"/>
      <c r="R65" s="14"/>
      <c r="S65" s="14"/>
      <c r="T65" s="14"/>
      <c r="U65" s="14"/>
      <c r="V65" s="14"/>
      <c r="W65" s="14"/>
    </row>
    <row r="66" spans="1:23" s="239" customFormat="1">
      <c r="A66" s="27"/>
      <c r="C66" s="14"/>
      <c r="E66" s="14"/>
      <c r="F66" s="14"/>
      <c r="Q66" s="14"/>
      <c r="R66" s="14"/>
      <c r="S66" s="14"/>
      <c r="T66" s="14"/>
      <c r="U66" s="14"/>
      <c r="V66" s="14"/>
      <c r="W66" s="14"/>
    </row>
    <row r="67" spans="1:23" s="239" customFormat="1">
      <c r="A67" s="27"/>
      <c r="C67" s="14"/>
      <c r="E67" s="14"/>
      <c r="F67" s="14"/>
      <c r="Q67" s="14"/>
      <c r="R67" s="14"/>
      <c r="S67" s="14"/>
      <c r="T67" s="14"/>
      <c r="U67" s="14"/>
      <c r="V67" s="14"/>
      <c r="W67" s="14"/>
    </row>
    <row r="68" spans="1:23" s="239" customFormat="1">
      <c r="A68" s="27"/>
      <c r="C68" s="14"/>
      <c r="E68" s="14"/>
      <c r="F68" s="14"/>
      <c r="Q68" s="14"/>
      <c r="R68" s="14"/>
      <c r="S68" s="14"/>
      <c r="T68" s="14"/>
      <c r="U68" s="14"/>
      <c r="V68" s="14"/>
      <c r="W68" s="14"/>
    </row>
    <row r="69" spans="1:23" s="239" customFormat="1">
      <c r="A69" s="27"/>
      <c r="C69" s="14"/>
      <c r="E69" s="14"/>
      <c r="F69" s="14"/>
      <c r="Q69" s="14"/>
      <c r="R69" s="14"/>
      <c r="S69" s="14"/>
      <c r="T69" s="14"/>
      <c r="U69" s="14"/>
      <c r="V69" s="14"/>
      <c r="W69" s="14"/>
    </row>
    <row r="70" spans="1:23" s="239" customFormat="1">
      <c r="A70" s="27"/>
      <c r="C70" s="14"/>
      <c r="E70" s="14"/>
      <c r="F70" s="14"/>
      <c r="Q70" s="14"/>
      <c r="R70" s="14"/>
      <c r="S70" s="14"/>
      <c r="T70" s="14"/>
      <c r="U70" s="14"/>
      <c r="V70" s="14"/>
      <c r="W70" s="14"/>
    </row>
    <row r="71" spans="1:23" s="239" customFormat="1">
      <c r="A71" s="27"/>
      <c r="C71" s="14"/>
      <c r="E71" s="14"/>
      <c r="F71" s="14"/>
      <c r="Q71" s="14"/>
      <c r="R71" s="14"/>
      <c r="S71" s="14"/>
      <c r="T71" s="14"/>
      <c r="U71" s="14"/>
      <c r="V71" s="14"/>
      <c r="W71" s="14"/>
    </row>
    <row r="72" spans="1:23" s="239" customFormat="1">
      <c r="A72" s="27"/>
      <c r="C72" s="14"/>
      <c r="E72" s="14"/>
      <c r="F72" s="14"/>
      <c r="Q72" s="14"/>
      <c r="R72" s="14"/>
      <c r="S72" s="14"/>
      <c r="T72" s="14"/>
      <c r="U72" s="14"/>
      <c r="V72" s="14"/>
      <c r="W72" s="14"/>
    </row>
    <row r="73" spans="1:23" s="239" customFormat="1">
      <c r="A73" s="27"/>
      <c r="C73" s="14"/>
      <c r="E73" s="14"/>
      <c r="F73" s="14"/>
      <c r="Q73" s="14"/>
      <c r="R73" s="14"/>
      <c r="S73" s="14"/>
      <c r="T73" s="14"/>
      <c r="U73" s="14"/>
      <c r="V73" s="14"/>
      <c r="W73" s="14"/>
    </row>
    <row r="74" spans="1:23" s="239" customFormat="1">
      <c r="A74" s="27"/>
      <c r="C74" s="14"/>
      <c r="E74" s="14"/>
      <c r="F74" s="14"/>
      <c r="Q74" s="14"/>
      <c r="R74" s="14"/>
      <c r="S74" s="14"/>
      <c r="T74" s="14"/>
      <c r="U74" s="14"/>
      <c r="V74" s="14"/>
      <c r="W74" s="14"/>
    </row>
    <row r="75" spans="1:23" s="239" customFormat="1">
      <c r="A75" s="27"/>
      <c r="C75" s="14"/>
      <c r="E75" s="14"/>
      <c r="F75" s="14"/>
      <c r="Q75" s="14"/>
      <c r="R75" s="14"/>
      <c r="S75" s="14"/>
      <c r="T75" s="14"/>
      <c r="U75" s="14"/>
      <c r="V75" s="14"/>
      <c r="W75" s="14"/>
    </row>
    <row r="76" spans="1:23" s="239" customFormat="1">
      <c r="A76" s="27"/>
      <c r="C76" s="14"/>
      <c r="E76" s="14"/>
      <c r="F76" s="14"/>
      <c r="Q76" s="14"/>
      <c r="R76" s="14"/>
      <c r="S76" s="14"/>
      <c r="T76" s="14"/>
      <c r="U76" s="14"/>
      <c r="V76" s="14"/>
      <c r="W76" s="14"/>
    </row>
    <row r="77" spans="1:23" s="239" customFormat="1">
      <c r="A77" s="27"/>
      <c r="C77" s="14"/>
      <c r="E77" s="14"/>
      <c r="F77" s="14"/>
      <c r="Q77" s="14"/>
      <c r="R77" s="14"/>
      <c r="S77" s="14"/>
      <c r="T77" s="14"/>
      <c r="U77" s="14"/>
      <c r="V77" s="14"/>
      <c r="W77" s="14"/>
    </row>
    <row r="78" spans="1:23" s="239" customFormat="1">
      <c r="A78" s="27"/>
      <c r="C78" s="14"/>
      <c r="E78" s="14"/>
      <c r="F78" s="14"/>
      <c r="Q78" s="14"/>
      <c r="R78" s="14"/>
      <c r="S78" s="14"/>
      <c r="T78" s="14"/>
      <c r="U78" s="14"/>
      <c r="V78" s="14"/>
      <c r="W78" s="14"/>
    </row>
    <row r="79" spans="1:23" s="239" customFormat="1">
      <c r="A79" s="27"/>
      <c r="C79" s="14"/>
      <c r="E79" s="14"/>
      <c r="F79" s="14"/>
      <c r="Q79" s="14"/>
      <c r="R79" s="14"/>
      <c r="S79" s="14"/>
      <c r="T79" s="14"/>
      <c r="U79" s="14"/>
      <c r="V79" s="14"/>
      <c r="W79" s="14"/>
    </row>
    <row r="80" spans="1:23" s="239" customFormat="1">
      <c r="A80" s="27"/>
      <c r="C80" s="14"/>
      <c r="E80" s="14"/>
      <c r="F80" s="14"/>
      <c r="Q80" s="14"/>
      <c r="R80" s="14"/>
      <c r="S80" s="14"/>
      <c r="T80" s="14"/>
      <c r="U80" s="14"/>
      <c r="V80" s="14"/>
      <c r="W80" s="14"/>
    </row>
    <row r="81" spans="1:23" s="239" customFormat="1">
      <c r="A81" s="27"/>
      <c r="C81" s="14"/>
      <c r="E81" s="14"/>
      <c r="F81" s="14"/>
      <c r="Q81" s="14"/>
      <c r="R81" s="14"/>
      <c r="S81" s="14"/>
      <c r="T81" s="14"/>
      <c r="U81" s="14"/>
      <c r="V81" s="14"/>
      <c r="W81" s="14"/>
    </row>
    <row r="82" spans="1:23" s="239" customFormat="1">
      <c r="A82" s="27"/>
      <c r="C82" s="14"/>
      <c r="E82" s="14"/>
      <c r="F82" s="14"/>
      <c r="Q82" s="14"/>
      <c r="R82" s="14"/>
      <c r="S82" s="14"/>
      <c r="T82" s="14"/>
      <c r="U82" s="14"/>
      <c r="V82" s="14"/>
      <c r="W82" s="14"/>
    </row>
    <row r="83" spans="1:23" s="239" customFormat="1">
      <c r="A83" s="27"/>
      <c r="C83" s="14"/>
      <c r="E83" s="14"/>
      <c r="F83" s="14"/>
      <c r="Q83" s="14"/>
      <c r="R83" s="14"/>
      <c r="S83" s="14"/>
      <c r="T83" s="14"/>
      <c r="U83" s="14"/>
      <c r="V83" s="14"/>
      <c r="W83" s="14"/>
    </row>
    <row r="84" spans="1:23" s="239" customFormat="1">
      <c r="A84" s="27"/>
      <c r="C84" s="14"/>
      <c r="E84" s="14"/>
      <c r="F84" s="14"/>
      <c r="Q84" s="14"/>
      <c r="R84" s="14"/>
      <c r="S84" s="14"/>
      <c r="T84" s="14"/>
      <c r="U84" s="14"/>
      <c r="V84" s="14"/>
      <c r="W84" s="14"/>
    </row>
    <row r="85" spans="1:23" s="239" customFormat="1">
      <c r="A85" s="27"/>
      <c r="C85" s="14"/>
      <c r="E85" s="14"/>
      <c r="F85" s="14"/>
      <c r="Q85" s="14"/>
      <c r="R85" s="14"/>
      <c r="S85" s="14"/>
      <c r="T85" s="14"/>
      <c r="U85" s="14"/>
      <c r="V85" s="14"/>
      <c r="W85" s="14"/>
    </row>
    <row r="86" spans="1:23" s="239" customFormat="1">
      <c r="A86" s="27"/>
      <c r="C86" s="14"/>
      <c r="E86" s="14"/>
      <c r="F86" s="14"/>
      <c r="Q86" s="14"/>
      <c r="R86" s="14"/>
      <c r="S86" s="14"/>
      <c r="T86" s="14"/>
      <c r="U86" s="14"/>
      <c r="V86" s="14"/>
      <c r="W86" s="14"/>
    </row>
    <row r="87" spans="1:23" s="239" customFormat="1">
      <c r="A87" s="27"/>
      <c r="C87" s="14"/>
      <c r="E87" s="14"/>
      <c r="F87" s="14"/>
      <c r="Q87" s="14"/>
      <c r="R87" s="14"/>
      <c r="S87" s="14"/>
      <c r="T87" s="14"/>
      <c r="U87" s="14"/>
      <c r="V87" s="14"/>
      <c r="W87" s="14"/>
    </row>
    <row r="88" spans="1:23" s="239" customFormat="1">
      <c r="A88" s="27"/>
      <c r="C88" s="14"/>
      <c r="E88" s="14"/>
      <c r="F88" s="14"/>
      <c r="Q88" s="14"/>
      <c r="R88" s="14"/>
      <c r="S88" s="14"/>
      <c r="T88" s="14"/>
      <c r="U88" s="14"/>
      <c r="V88" s="14"/>
      <c r="W88" s="14"/>
    </row>
    <row r="89" spans="1:23" s="239" customFormat="1">
      <c r="A89" s="27"/>
      <c r="C89" s="14"/>
      <c r="E89" s="14"/>
      <c r="F89" s="14"/>
      <c r="Q89" s="14"/>
      <c r="R89" s="14"/>
      <c r="S89" s="14"/>
      <c r="T89" s="14"/>
      <c r="U89" s="14"/>
      <c r="V89" s="14"/>
      <c r="W89" s="14"/>
    </row>
    <row r="90" spans="1:23" s="239" customFormat="1">
      <c r="A90" s="27"/>
      <c r="C90" s="14"/>
      <c r="E90" s="14"/>
      <c r="F90" s="14"/>
      <c r="Q90" s="14"/>
      <c r="R90" s="14"/>
      <c r="S90" s="14"/>
      <c r="T90" s="14"/>
      <c r="U90" s="14"/>
      <c r="V90" s="14"/>
      <c r="W90" s="14"/>
    </row>
    <row r="91" spans="1:23" s="239" customFormat="1">
      <c r="A91" s="27"/>
      <c r="C91" s="14"/>
      <c r="E91" s="14"/>
      <c r="F91" s="14"/>
      <c r="Q91" s="14"/>
      <c r="R91" s="14"/>
      <c r="S91" s="14"/>
      <c r="T91" s="14"/>
      <c r="U91" s="14"/>
      <c r="V91" s="14"/>
      <c r="W91" s="14"/>
    </row>
    <row r="92" spans="1:23" s="239" customFormat="1">
      <c r="A92" s="27"/>
      <c r="C92" s="14"/>
      <c r="E92" s="14"/>
      <c r="F92" s="14"/>
      <c r="Q92" s="14"/>
      <c r="R92" s="14"/>
      <c r="S92" s="14"/>
      <c r="T92" s="14"/>
      <c r="U92" s="14"/>
      <c r="V92" s="14"/>
      <c r="W92" s="14"/>
    </row>
    <row r="93" spans="1:23" s="239" customFormat="1">
      <c r="A93" s="27"/>
      <c r="C93" s="14"/>
      <c r="E93" s="14"/>
      <c r="F93" s="14"/>
      <c r="Q93" s="14"/>
      <c r="R93" s="14"/>
      <c r="S93" s="14"/>
      <c r="T93" s="14"/>
      <c r="U93" s="14"/>
      <c r="V93" s="14"/>
      <c r="W93" s="14"/>
    </row>
    <row r="94" spans="1:23" s="239" customFormat="1">
      <c r="A94" s="27"/>
      <c r="C94" s="14"/>
      <c r="E94" s="14"/>
      <c r="F94" s="14"/>
      <c r="Q94" s="14"/>
      <c r="R94" s="14"/>
      <c r="S94" s="14"/>
      <c r="T94" s="14"/>
      <c r="U94" s="14"/>
      <c r="V94" s="14"/>
      <c r="W94" s="14"/>
    </row>
  </sheetData>
  <sheetProtection algorithmName="SHA-512" hashValue="h61Hvio/2IEHldIHqate/dK3W2d0qtofeE+Q1qf/WYEe2oLRBoEguJwyXbBbGTUD031avrEvS8QurQ84viksOg==" saltValue="eEVbbp6moOuyaQClC8KF6A==" spinCount="100000" sheet="1" objects="1" scenarios="1"/>
  <mergeCells count="85">
    <mergeCell ref="C4:L4"/>
    <mergeCell ref="B18:B19"/>
    <mergeCell ref="B14:B17"/>
    <mergeCell ref="B36:B39"/>
    <mergeCell ref="B30:B35"/>
    <mergeCell ref="E29:F29"/>
    <mergeCell ref="C21:C25"/>
    <mergeCell ref="B11:B12"/>
    <mergeCell ref="C11:C12"/>
    <mergeCell ref="D11:D12"/>
    <mergeCell ref="E11:F12"/>
    <mergeCell ref="G11:G12"/>
    <mergeCell ref="H11:H12"/>
    <mergeCell ref="E13:F13"/>
    <mergeCell ref="E28:F28"/>
    <mergeCell ref="E18:E19"/>
    <mergeCell ref="B41:B55"/>
    <mergeCell ref="E40:G40"/>
    <mergeCell ref="E16:E17"/>
    <mergeCell ref="E21:F21"/>
    <mergeCell ref="E22:F22"/>
    <mergeCell ref="E23:F23"/>
    <mergeCell ref="E24:F24"/>
    <mergeCell ref="E20:F20"/>
    <mergeCell ref="E25:F25"/>
    <mergeCell ref="C26:C28"/>
    <mergeCell ref="E26:F26"/>
    <mergeCell ref="C50:C52"/>
    <mergeCell ref="E50:F50"/>
    <mergeCell ref="E51:F51"/>
    <mergeCell ref="C41:C42"/>
    <mergeCell ref="C47:C49"/>
    <mergeCell ref="B56:B57"/>
    <mergeCell ref="C3:L3"/>
    <mergeCell ref="C5:L5"/>
    <mergeCell ref="C7:D7"/>
    <mergeCell ref="E7:J7"/>
    <mergeCell ref="C9:E9"/>
    <mergeCell ref="C14:C15"/>
    <mergeCell ref="C16:C17"/>
    <mergeCell ref="C53:C55"/>
    <mergeCell ref="C45:C46"/>
    <mergeCell ref="C18:C19"/>
    <mergeCell ref="B27:B28"/>
    <mergeCell ref="B21:B26"/>
    <mergeCell ref="E14:E15"/>
    <mergeCell ref="E41:F41"/>
    <mergeCell ref="E44:F44"/>
    <mergeCell ref="H59:I59"/>
    <mergeCell ref="E45:F45"/>
    <mergeCell ref="E46:F46"/>
    <mergeCell ref="E53:F53"/>
    <mergeCell ref="E55:F55"/>
    <mergeCell ref="E47:E49"/>
    <mergeCell ref="H58:I58"/>
    <mergeCell ref="E56:F56"/>
    <mergeCell ref="E57:F57"/>
    <mergeCell ref="E58:F58"/>
    <mergeCell ref="E52:F52"/>
    <mergeCell ref="E42:F42"/>
    <mergeCell ref="E43:F43"/>
    <mergeCell ref="C56:C57"/>
    <mergeCell ref="E54:F54"/>
    <mergeCell ref="E35:F35"/>
    <mergeCell ref="E27:F27"/>
    <mergeCell ref="C30:C35"/>
    <mergeCell ref="C36:C39"/>
    <mergeCell ref="E36:F36"/>
    <mergeCell ref="E37:F37"/>
    <mergeCell ref="E38:F38"/>
    <mergeCell ref="E30:F30"/>
    <mergeCell ref="E31:F31"/>
    <mergeCell ref="E32:F32"/>
    <mergeCell ref="E33:F33"/>
    <mergeCell ref="E34:F34"/>
    <mergeCell ref="K41:K57"/>
    <mergeCell ref="O41:O57"/>
    <mergeCell ref="I11:L11"/>
    <mergeCell ref="M11:P11"/>
    <mergeCell ref="O14:O19"/>
    <mergeCell ref="O21:O28"/>
    <mergeCell ref="O30:O39"/>
    <mergeCell ref="K30:K39"/>
    <mergeCell ref="K14:K19"/>
    <mergeCell ref="K21:K28"/>
  </mergeCells>
  <phoneticPr fontId="21" type="noConversion"/>
  <pageMargins left="0.7" right="0.7" top="0.75" bottom="0.75" header="0.3" footer="0.3"/>
  <pageSetup paperSize="9" scale="41" fitToHeight="0"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36"/>
  <sheetViews>
    <sheetView zoomScale="80" zoomScaleNormal="80" workbookViewId="0">
      <selection activeCell="E15" sqref="E15:F15"/>
    </sheetView>
  </sheetViews>
  <sheetFormatPr defaultColWidth="8.81640625" defaultRowHeight="14.5"/>
  <cols>
    <col min="1" max="1" width="8.81640625" style="47"/>
    <col min="2" max="2" width="21.453125" style="13" customWidth="1"/>
    <col min="3" max="3" width="22.1796875" style="7" customWidth="1"/>
    <col min="4" max="4" width="8.81640625" style="8" customWidth="1"/>
    <col min="5" max="5" width="53.1796875" style="10" customWidth="1"/>
    <col min="6" max="6" width="45.7265625" style="9" bestFit="1" customWidth="1"/>
    <col min="7" max="7" width="16.26953125" style="165" customWidth="1"/>
    <col min="8" max="9" width="9.7265625" style="13" customWidth="1"/>
    <col min="10" max="10" width="17.453125" style="166" customWidth="1"/>
    <col min="11" max="11" width="13.81640625" style="166" customWidth="1"/>
    <col min="12" max="12" width="16.453125" style="13" customWidth="1"/>
    <col min="13" max="13" width="9.7265625" style="13" customWidth="1"/>
    <col min="14" max="14" width="17.453125" style="166" customWidth="1"/>
    <col min="15" max="15" width="13.81640625" style="166" customWidth="1"/>
    <col min="16" max="16" width="16.453125" style="7" customWidth="1"/>
    <col min="17" max="16384" width="8.81640625" style="7"/>
  </cols>
  <sheetData>
    <row r="1" spans="1:16" s="46" customFormat="1" ht="15.5">
      <c r="A1" s="40"/>
      <c r="B1" s="43"/>
      <c r="C1" s="44"/>
      <c r="D1" s="39"/>
      <c r="E1" s="45"/>
      <c r="F1" s="39"/>
      <c r="G1" s="42"/>
      <c r="H1" s="42"/>
      <c r="I1" s="43"/>
      <c r="J1" s="43"/>
      <c r="K1" s="43"/>
      <c r="L1" s="43"/>
      <c r="M1" s="43"/>
      <c r="N1" s="43"/>
      <c r="O1" s="43"/>
      <c r="P1" s="40"/>
    </row>
    <row r="2" spans="1:16" s="36" customFormat="1" ht="15.5">
      <c r="A2" s="35"/>
      <c r="C2" s="309" t="s">
        <v>467</v>
      </c>
      <c r="D2" s="309"/>
      <c r="E2" s="309"/>
      <c r="F2" s="309"/>
      <c r="G2" s="309"/>
      <c r="H2" s="309"/>
      <c r="I2" s="309"/>
      <c r="J2" s="309"/>
      <c r="K2" s="309"/>
      <c r="L2" s="309"/>
      <c r="M2" s="43"/>
      <c r="N2" s="43"/>
      <c r="O2" s="151"/>
    </row>
    <row r="3" spans="1:16" s="36" customFormat="1" ht="15.5">
      <c r="A3" s="35"/>
      <c r="B3"/>
      <c r="C3" s="478" t="str">
        <f>'Identificação do Candidato'!B7</f>
        <v>Área do processo de Recrutamento em Mobilidade:</v>
      </c>
      <c r="D3" s="478"/>
      <c r="E3" s="478"/>
      <c r="F3" s="478"/>
      <c r="G3" s="478"/>
      <c r="H3" s="478"/>
      <c r="I3" s="478"/>
      <c r="J3" s="478"/>
      <c r="K3" s="478"/>
      <c r="L3" s="478"/>
      <c r="M3" s="43"/>
      <c r="N3" s="43"/>
      <c r="O3" s="43"/>
    </row>
    <row r="4" spans="1:16" s="36" customFormat="1" ht="15.5">
      <c r="A4" s="35"/>
      <c r="C4" s="364" t="str">
        <f>'Identificação do Candidato'!C8</f>
        <v>Turismo</v>
      </c>
      <c r="D4" s="364"/>
      <c r="E4" s="364"/>
      <c r="F4" s="364"/>
      <c r="G4" s="364"/>
      <c r="H4" s="364"/>
      <c r="I4" s="364"/>
      <c r="J4" s="364"/>
      <c r="K4" s="364"/>
      <c r="L4" s="364"/>
      <c r="M4" s="43"/>
      <c r="N4" s="43"/>
      <c r="O4" s="43"/>
    </row>
    <row r="5" spans="1:16" s="36" customFormat="1" ht="15.5">
      <c r="A5" s="35"/>
      <c r="C5" s="41"/>
      <c r="D5" s="41"/>
      <c r="E5" s="41"/>
      <c r="F5" s="41"/>
      <c r="G5" s="41"/>
      <c r="H5" s="42"/>
      <c r="I5" s="41"/>
      <c r="J5" s="41"/>
      <c r="K5" s="34"/>
      <c r="L5" s="41"/>
      <c r="M5" s="41"/>
      <c r="N5" s="41"/>
      <c r="O5" s="34"/>
      <c r="P5" s="41"/>
    </row>
    <row r="6" spans="1:16" s="36" customFormat="1" ht="16" thickBot="1">
      <c r="A6" s="35"/>
      <c r="C6" s="361" t="s">
        <v>4</v>
      </c>
      <c r="D6" s="476"/>
      <c r="E6" s="360">
        <f>'Identificação do Candidato'!C12</f>
        <v>0</v>
      </c>
      <c r="F6" s="360"/>
      <c r="G6" s="360"/>
      <c r="H6" s="360"/>
      <c r="I6" s="360"/>
      <c r="J6" s="360"/>
      <c r="K6" s="151"/>
      <c r="L6" s="152"/>
      <c r="M6" s="43"/>
      <c r="N6" s="43"/>
      <c r="O6" s="151"/>
      <c r="P6" s="78"/>
    </row>
    <row r="7" spans="1:16" s="46" customFormat="1" ht="15.5">
      <c r="A7" s="40"/>
      <c r="B7" s="43"/>
      <c r="C7" s="44"/>
      <c r="D7" s="39"/>
      <c r="E7" s="45"/>
      <c r="F7" s="39"/>
      <c r="G7" s="42"/>
      <c r="H7" s="42"/>
      <c r="I7" s="43"/>
      <c r="J7" s="43"/>
      <c r="K7" s="43"/>
      <c r="L7" s="153"/>
      <c r="M7" s="43"/>
      <c r="N7" s="43"/>
      <c r="O7" s="43"/>
      <c r="P7" s="79"/>
    </row>
    <row r="8" spans="1:16" s="46" customFormat="1" ht="36" customHeight="1">
      <c r="A8" s="40"/>
      <c r="B8" s="43"/>
      <c r="C8" s="477" t="s">
        <v>394</v>
      </c>
      <c r="D8" s="477"/>
      <c r="E8" s="477"/>
      <c r="F8" s="279">
        <v>0.15</v>
      </c>
      <c r="G8" s="154"/>
      <c r="H8" s="70"/>
      <c r="I8" s="70"/>
      <c r="J8" s="70"/>
      <c r="K8" s="70"/>
      <c r="L8" s="43"/>
      <c r="M8" s="70"/>
      <c r="N8" s="70"/>
      <c r="O8" s="70"/>
      <c r="P8" s="40"/>
    </row>
    <row r="9" spans="1:16" s="6" customFormat="1">
      <c r="A9" s="2"/>
      <c r="B9" s="1"/>
      <c r="C9" s="3"/>
      <c r="D9" s="4"/>
      <c r="E9" s="5"/>
      <c r="F9" s="4"/>
      <c r="G9" s="155"/>
      <c r="H9" s="155"/>
      <c r="I9" s="1"/>
      <c r="J9" s="1"/>
      <c r="K9" s="1"/>
      <c r="L9" s="1"/>
      <c r="M9" s="1"/>
      <c r="N9" s="1"/>
      <c r="O9" s="1"/>
      <c r="P9" s="2"/>
    </row>
    <row r="10" spans="1:16" s="14" customFormat="1" ht="13" customHeight="1">
      <c r="A10" s="26"/>
      <c r="B10" s="318" t="s">
        <v>6</v>
      </c>
      <c r="C10" s="318" t="s">
        <v>7</v>
      </c>
      <c r="D10" s="318" t="s">
        <v>8</v>
      </c>
      <c r="E10" s="318" t="s">
        <v>9</v>
      </c>
      <c r="F10" s="461"/>
      <c r="G10" s="318" t="s">
        <v>10</v>
      </c>
      <c r="H10" s="318" t="s">
        <v>11</v>
      </c>
      <c r="I10" s="426" t="s">
        <v>12</v>
      </c>
      <c r="J10" s="427"/>
      <c r="K10" s="427"/>
      <c r="L10" s="428"/>
      <c r="M10" s="331" t="s">
        <v>13</v>
      </c>
      <c r="N10" s="332"/>
      <c r="O10" s="332"/>
      <c r="P10" s="333"/>
    </row>
    <row r="11" spans="1:16" s="14" customFormat="1" ht="78">
      <c r="A11" s="26"/>
      <c r="B11" s="318"/>
      <c r="C11" s="318"/>
      <c r="D11" s="318"/>
      <c r="E11" s="461"/>
      <c r="F11" s="461"/>
      <c r="G11" s="318"/>
      <c r="H11" s="318"/>
      <c r="I11" s="48" t="s">
        <v>14</v>
      </c>
      <c r="J11" s="48" t="s">
        <v>15</v>
      </c>
      <c r="K11" s="49" t="s">
        <v>16</v>
      </c>
      <c r="L11" s="129" t="s">
        <v>17</v>
      </c>
      <c r="M11" s="109" t="s">
        <v>14</v>
      </c>
      <c r="N11" s="109" t="s">
        <v>15</v>
      </c>
      <c r="O11" s="109" t="s">
        <v>16</v>
      </c>
      <c r="P11" s="130" t="s">
        <v>18</v>
      </c>
    </row>
    <row r="12" spans="1:16" s="18" customFormat="1" ht="15.5">
      <c r="A12" s="32"/>
      <c r="B12" s="48" t="s">
        <v>19</v>
      </c>
      <c r="C12" s="48" t="s">
        <v>20</v>
      </c>
      <c r="D12" s="48" t="s">
        <v>21</v>
      </c>
      <c r="E12" s="318" t="s">
        <v>22</v>
      </c>
      <c r="F12" s="318"/>
      <c r="G12" s="48" t="s">
        <v>23</v>
      </c>
      <c r="H12" s="48" t="s">
        <v>24</v>
      </c>
      <c r="I12" s="48" t="s">
        <v>25</v>
      </c>
      <c r="J12" s="48" t="s">
        <v>26</v>
      </c>
      <c r="K12" s="173" t="s">
        <v>27</v>
      </c>
      <c r="L12" s="48" t="s">
        <v>28</v>
      </c>
      <c r="M12" s="109" t="s">
        <v>29</v>
      </c>
      <c r="N12" s="109" t="s">
        <v>30</v>
      </c>
      <c r="O12" s="110" t="s">
        <v>31</v>
      </c>
      <c r="P12" s="109" t="s">
        <v>32</v>
      </c>
    </row>
    <row r="13" spans="1:16" s="15" customFormat="1" ht="31" customHeight="1">
      <c r="A13" s="29"/>
      <c r="B13" s="420" t="s">
        <v>395</v>
      </c>
      <c r="C13" s="475" t="s">
        <v>396</v>
      </c>
      <c r="D13" s="21" t="s">
        <v>397</v>
      </c>
      <c r="E13" s="471" t="s">
        <v>398</v>
      </c>
      <c r="F13" s="471"/>
      <c r="G13" s="21" t="s">
        <v>327</v>
      </c>
      <c r="H13" s="69">
        <v>1</v>
      </c>
      <c r="I13" s="51"/>
      <c r="J13" s="171">
        <f>H13*I13</f>
        <v>0</v>
      </c>
      <c r="K13" s="429">
        <f>IF((J16)&gt;B16,B16,(J16))</f>
        <v>0</v>
      </c>
      <c r="L13" s="224"/>
      <c r="M13" s="112"/>
      <c r="N13" s="178">
        <f>H13*M13</f>
        <v>0</v>
      </c>
      <c r="O13" s="429">
        <f>IF((N16)&gt;B16,B16,(N16))</f>
        <v>0</v>
      </c>
      <c r="P13" s="226"/>
    </row>
    <row r="14" spans="1:16" s="15" customFormat="1" ht="29.15" customHeight="1">
      <c r="A14" s="29"/>
      <c r="B14" s="421"/>
      <c r="C14" s="475"/>
      <c r="D14" s="21" t="s">
        <v>399</v>
      </c>
      <c r="E14" s="479" t="s">
        <v>400</v>
      </c>
      <c r="F14" s="479"/>
      <c r="G14" s="21" t="s">
        <v>327</v>
      </c>
      <c r="H14" s="69">
        <v>0.7</v>
      </c>
      <c r="I14" s="51"/>
      <c r="J14" s="171">
        <f t="shared" ref="J14:J15" si="0">H14*I14</f>
        <v>0</v>
      </c>
      <c r="K14" s="429"/>
      <c r="L14" s="224"/>
      <c r="M14" s="112"/>
      <c r="N14" s="178">
        <f t="shared" ref="N14:N15" si="1">H14*M14</f>
        <v>0</v>
      </c>
      <c r="O14" s="429"/>
      <c r="P14" s="226"/>
    </row>
    <row r="15" spans="1:16" s="15" customFormat="1" ht="67" customHeight="1">
      <c r="A15" s="29"/>
      <c r="B15" s="148" t="s">
        <v>448</v>
      </c>
      <c r="C15" s="475"/>
      <c r="D15" s="21" t="s">
        <v>401</v>
      </c>
      <c r="E15" s="471" t="s">
        <v>402</v>
      </c>
      <c r="F15" s="471"/>
      <c r="G15" s="21" t="s">
        <v>327</v>
      </c>
      <c r="H15" s="69">
        <v>0.3</v>
      </c>
      <c r="I15" s="51"/>
      <c r="J15" s="171">
        <f t="shared" si="0"/>
        <v>0</v>
      </c>
      <c r="K15" s="429"/>
      <c r="L15" s="224"/>
      <c r="M15" s="112"/>
      <c r="N15" s="178">
        <f t="shared" si="1"/>
        <v>0</v>
      </c>
      <c r="O15" s="429"/>
      <c r="P15" s="226"/>
    </row>
    <row r="16" spans="1:16" s="15" customFormat="1" ht="13">
      <c r="A16" s="29"/>
      <c r="B16" s="270">
        <v>50</v>
      </c>
      <c r="C16" s="117"/>
      <c r="D16" s="115"/>
      <c r="E16" s="450"/>
      <c r="F16" s="452"/>
      <c r="G16" s="48"/>
      <c r="H16" s="48"/>
      <c r="I16" s="48"/>
      <c r="J16" s="172">
        <f>SUM(J13:J15)</f>
        <v>0</v>
      </c>
      <c r="K16" s="429"/>
      <c r="L16" s="211"/>
      <c r="M16" s="184"/>
      <c r="N16" s="179">
        <f>SUM(N13:N15)</f>
        <v>0</v>
      </c>
      <c r="O16" s="429"/>
      <c r="P16" s="213"/>
    </row>
    <row r="17" spans="1:16" s="29" customFormat="1" ht="13">
      <c r="B17" s="420" t="s">
        <v>196</v>
      </c>
      <c r="C17" s="472" t="s">
        <v>196</v>
      </c>
      <c r="D17" s="122" t="s">
        <v>403</v>
      </c>
      <c r="E17" s="131" t="s">
        <v>404</v>
      </c>
      <c r="F17" s="123"/>
      <c r="G17" s="156" t="s">
        <v>232</v>
      </c>
      <c r="H17" s="107">
        <v>2.5</v>
      </c>
      <c r="I17" s="51"/>
      <c r="J17" s="132">
        <f t="shared" ref="J17:J19" si="2">H17*I17</f>
        <v>0</v>
      </c>
      <c r="K17" s="465">
        <f>IF((J22)&gt;B22,B22,(J22))</f>
        <v>0</v>
      </c>
      <c r="L17" s="225"/>
      <c r="M17" s="112"/>
      <c r="N17" s="181">
        <f>H17*M17</f>
        <v>0</v>
      </c>
      <c r="O17" s="464">
        <f>IF((N22)&gt;B22,B22,(N22))</f>
        <v>0</v>
      </c>
      <c r="P17" s="226"/>
    </row>
    <row r="18" spans="1:16" s="29" customFormat="1" ht="26">
      <c r="B18" s="424"/>
      <c r="C18" s="473"/>
      <c r="D18" s="122" t="s">
        <v>405</v>
      </c>
      <c r="E18" s="131" t="s">
        <v>406</v>
      </c>
      <c r="F18" s="123"/>
      <c r="G18" s="156" t="s">
        <v>232</v>
      </c>
      <c r="H18" s="107">
        <v>2.5</v>
      </c>
      <c r="I18" s="51"/>
      <c r="J18" s="132">
        <f t="shared" si="2"/>
        <v>0</v>
      </c>
      <c r="K18" s="465"/>
      <c r="L18" s="225"/>
      <c r="M18" s="112"/>
      <c r="N18" s="181">
        <f t="shared" ref="N18:N21" si="3">H18*M18</f>
        <v>0</v>
      </c>
      <c r="O18" s="465"/>
      <c r="P18" s="226"/>
    </row>
    <row r="19" spans="1:16" s="29" customFormat="1" ht="13">
      <c r="B19" s="424"/>
      <c r="C19" s="474"/>
      <c r="D19" s="122" t="s">
        <v>407</v>
      </c>
      <c r="E19" s="131" t="s">
        <v>408</v>
      </c>
      <c r="F19" s="123"/>
      <c r="G19" s="156" t="s">
        <v>203</v>
      </c>
      <c r="H19" s="107">
        <v>5</v>
      </c>
      <c r="I19" s="51"/>
      <c r="J19" s="132">
        <f t="shared" si="2"/>
        <v>0</v>
      </c>
      <c r="K19" s="465"/>
      <c r="L19" s="225"/>
      <c r="M19" s="112"/>
      <c r="N19" s="181">
        <f t="shared" si="3"/>
        <v>0</v>
      </c>
      <c r="O19" s="465"/>
      <c r="P19" s="226"/>
    </row>
    <row r="20" spans="1:16" s="135" customFormat="1" ht="34" customHeight="1">
      <c r="A20" s="133"/>
      <c r="B20" s="425"/>
      <c r="C20" s="469" t="s">
        <v>409</v>
      </c>
      <c r="D20" s="53" t="s">
        <v>410</v>
      </c>
      <c r="E20" s="471" t="s">
        <v>411</v>
      </c>
      <c r="F20" s="471"/>
      <c r="G20" s="118" t="s">
        <v>412</v>
      </c>
      <c r="H20" s="134">
        <v>4</v>
      </c>
      <c r="I20" s="216"/>
      <c r="J20" s="132">
        <f t="shared" ref="J20:J21" si="4">H20*I20</f>
        <v>0</v>
      </c>
      <c r="K20" s="465"/>
      <c r="L20" s="219"/>
      <c r="M20" s="217"/>
      <c r="N20" s="181">
        <f t="shared" si="3"/>
        <v>0</v>
      </c>
      <c r="O20" s="465"/>
      <c r="P20" s="222"/>
    </row>
    <row r="21" spans="1:16" s="138" customFormat="1" ht="81.650000000000006" customHeight="1">
      <c r="A21" s="136"/>
      <c r="B21" s="148" t="s">
        <v>447</v>
      </c>
      <c r="C21" s="470"/>
      <c r="D21" s="53" t="s">
        <v>413</v>
      </c>
      <c r="E21" s="379" t="s">
        <v>499</v>
      </c>
      <c r="F21" s="380"/>
      <c r="G21" s="137" t="s">
        <v>414</v>
      </c>
      <c r="H21" s="134">
        <v>1</v>
      </c>
      <c r="I21" s="216"/>
      <c r="J21" s="132">
        <f t="shared" si="4"/>
        <v>0</v>
      </c>
      <c r="K21" s="465"/>
      <c r="L21" s="220"/>
      <c r="M21" s="217"/>
      <c r="N21" s="181">
        <f t="shared" si="3"/>
        <v>0</v>
      </c>
      <c r="O21" s="465"/>
      <c r="P21" s="223"/>
    </row>
    <row r="22" spans="1:16" s="135" customFormat="1" ht="30" customHeight="1">
      <c r="A22" s="133"/>
      <c r="B22" s="269">
        <v>40</v>
      </c>
      <c r="C22" s="139"/>
      <c r="D22" s="140"/>
      <c r="E22" s="450"/>
      <c r="F22" s="452"/>
      <c r="G22" s="142"/>
      <c r="H22" s="141"/>
      <c r="I22" s="142"/>
      <c r="J22" s="143">
        <f>SUM(J17:J21)</f>
        <v>0</v>
      </c>
      <c r="K22" s="466"/>
      <c r="L22" s="212"/>
      <c r="M22" s="183"/>
      <c r="N22" s="182">
        <f>SUM(N17:N21)</f>
        <v>0</v>
      </c>
      <c r="O22" s="466"/>
      <c r="P22" s="214"/>
    </row>
    <row r="23" spans="1:16" s="135" customFormat="1" ht="19" customHeight="1">
      <c r="A23" s="133"/>
      <c r="B23" s="342" t="s">
        <v>415</v>
      </c>
      <c r="C23" s="467" t="s">
        <v>415</v>
      </c>
      <c r="D23" s="53" t="s">
        <v>416</v>
      </c>
      <c r="E23" s="438" t="s">
        <v>417</v>
      </c>
      <c r="F23" s="438"/>
      <c r="G23" s="118" t="s">
        <v>418</v>
      </c>
      <c r="H23" s="134">
        <v>3</v>
      </c>
      <c r="I23" s="216"/>
      <c r="J23" s="132">
        <f>H23*I23</f>
        <v>0</v>
      </c>
      <c r="K23" s="463">
        <f>IF((J26)&gt;B26,B26,(J26))</f>
        <v>0</v>
      </c>
      <c r="L23" s="219"/>
      <c r="M23" s="217"/>
      <c r="N23" s="181">
        <f>H23*M23</f>
        <v>0</v>
      </c>
      <c r="O23" s="463">
        <f>IF((N26)&gt;B26,B26,(N26))</f>
        <v>0</v>
      </c>
      <c r="P23" s="222"/>
    </row>
    <row r="24" spans="1:16" s="135" customFormat="1" ht="19" customHeight="1">
      <c r="A24" s="133"/>
      <c r="B24" s="344"/>
      <c r="C24" s="467"/>
      <c r="D24" s="53" t="s">
        <v>419</v>
      </c>
      <c r="E24" s="438" t="s">
        <v>420</v>
      </c>
      <c r="F24" s="438"/>
      <c r="G24" s="118" t="s">
        <v>421</v>
      </c>
      <c r="H24" s="134">
        <v>1</v>
      </c>
      <c r="I24" s="216"/>
      <c r="J24" s="132">
        <f>H24*I24</f>
        <v>0</v>
      </c>
      <c r="K24" s="463"/>
      <c r="L24" s="219"/>
      <c r="M24" s="217"/>
      <c r="N24" s="181">
        <f t="shared" ref="N24:N25" si="5">H24*M24</f>
        <v>0</v>
      </c>
      <c r="O24" s="463"/>
      <c r="P24" s="222"/>
    </row>
    <row r="25" spans="1:16" s="135" customFormat="1" ht="71.5" customHeight="1">
      <c r="A25" s="133"/>
      <c r="B25" s="149" t="s">
        <v>449</v>
      </c>
      <c r="C25" s="468"/>
      <c r="D25" s="53" t="s">
        <v>422</v>
      </c>
      <c r="E25" s="438" t="s">
        <v>423</v>
      </c>
      <c r="F25" s="438"/>
      <c r="G25" s="118" t="s">
        <v>424</v>
      </c>
      <c r="H25" s="134">
        <v>1</v>
      </c>
      <c r="I25" s="216"/>
      <c r="J25" s="132">
        <f>H25*I25</f>
        <v>0</v>
      </c>
      <c r="K25" s="463"/>
      <c r="L25" s="219"/>
      <c r="M25" s="217"/>
      <c r="N25" s="181">
        <f t="shared" si="5"/>
        <v>0</v>
      </c>
      <c r="O25" s="463"/>
      <c r="P25" s="222"/>
    </row>
    <row r="26" spans="1:16" s="135" customFormat="1" ht="23.15" customHeight="1">
      <c r="A26" s="133"/>
      <c r="B26" s="269">
        <v>10</v>
      </c>
      <c r="C26" s="144"/>
      <c r="D26" s="140"/>
      <c r="E26" s="450"/>
      <c r="F26" s="452"/>
      <c r="G26" s="142"/>
      <c r="H26" s="141"/>
      <c r="I26" s="142"/>
      <c r="J26" s="143">
        <f>SUM(J23:J25)</f>
        <v>0</v>
      </c>
      <c r="K26" s="463"/>
      <c r="L26" s="212"/>
      <c r="M26" s="183"/>
      <c r="N26" s="182">
        <f>SUM(N23:N25)</f>
        <v>0</v>
      </c>
      <c r="O26" s="463"/>
      <c r="P26" s="214"/>
    </row>
    <row r="27" spans="1:16" s="133" customFormat="1" ht="23.15" customHeight="1" thickBot="1">
      <c r="C27" s="145"/>
      <c r="D27" s="146"/>
      <c r="E27" s="29"/>
      <c r="F27" s="29"/>
      <c r="G27" s="157"/>
      <c r="H27" s="158"/>
      <c r="I27" s="159"/>
      <c r="J27" s="160"/>
      <c r="K27" s="160"/>
      <c r="L27" s="159"/>
      <c r="M27" s="159"/>
      <c r="N27" s="160"/>
      <c r="O27" s="160"/>
    </row>
    <row r="28" spans="1:16" s="14" customFormat="1" ht="14" thickTop="1" thickBot="1">
      <c r="A28" s="26"/>
      <c r="B28" s="365" t="s">
        <v>425</v>
      </c>
      <c r="C28" s="365"/>
      <c r="D28" s="365"/>
      <c r="E28" s="365"/>
      <c r="F28" s="365"/>
      <c r="G28" s="365"/>
      <c r="H28" s="365"/>
      <c r="I28" s="365"/>
      <c r="J28" s="65">
        <f>J16+J22+J26</f>
        <v>0</v>
      </c>
      <c r="K28" s="161">
        <f>SUM(K13:K26)</f>
        <v>0</v>
      </c>
      <c r="L28" s="162"/>
      <c r="M28" s="163"/>
      <c r="N28" s="111">
        <f>N16+N22+N26</f>
        <v>0</v>
      </c>
      <c r="O28" s="164">
        <f>SUM(O13:O26)</f>
        <v>0</v>
      </c>
      <c r="P28" s="18"/>
    </row>
    <row r="29" spans="1:16" ht="15" thickTop="1">
      <c r="C29" s="11"/>
    </row>
    <row r="30" spans="1:16">
      <c r="C30" s="11"/>
    </row>
    <row r="31" spans="1:16">
      <c r="C31" s="11"/>
    </row>
    <row r="32" spans="1:16">
      <c r="C32" s="11"/>
      <c r="D32" s="7"/>
      <c r="E32" s="12"/>
      <c r="F32" s="7"/>
      <c r="G32" s="13"/>
    </row>
    <row r="33" spans="3:3">
      <c r="C33" s="11"/>
    </row>
    <row r="34" spans="3:3">
      <c r="C34" s="11"/>
    </row>
    <row r="35" spans="3:3">
      <c r="C35" s="11"/>
    </row>
    <row r="36" spans="3:3">
      <c r="C36" s="11"/>
    </row>
  </sheetData>
  <sheetProtection algorithmName="SHA-512" hashValue="+hNOolQZhHBGayav4Nx/o82jtpP4HeYa7CJVOO8PAK7G6L4GVYJym7Gz41vr72jfYe4A+UhEuEDN/pdeuSZawg==" saltValue="C8TlqBMZ5xlHVFazFKrFig==" spinCount="100000" sheet="1" objects="1" scenarios="1"/>
  <mergeCells count="40">
    <mergeCell ref="B17:B20"/>
    <mergeCell ref="B28:I28"/>
    <mergeCell ref="K13:K16"/>
    <mergeCell ref="K23:K26"/>
    <mergeCell ref="E16:F16"/>
    <mergeCell ref="E22:F22"/>
    <mergeCell ref="E26:F26"/>
    <mergeCell ref="E15:F15"/>
    <mergeCell ref="E13:F13"/>
    <mergeCell ref="E14:F14"/>
    <mergeCell ref="E21:F21"/>
    <mergeCell ref="B23:B24"/>
    <mergeCell ref="E23:F23"/>
    <mergeCell ref="I10:L10"/>
    <mergeCell ref="B10:B11"/>
    <mergeCell ref="C10:C11"/>
    <mergeCell ref="B13:B14"/>
    <mergeCell ref="C2:L2"/>
    <mergeCell ref="C4:L4"/>
    <mergeCell ref="C6:D6"/>
    <mergeCell ref="E6:J6"/>
    <mergeCell ref="C8:E8"/>
    <mergeCell ref="E12:F12"/>
    <mergeCell ref="C3:L3"/>
    <mergeCell ref="O13:O16"/>
    <mergeCell ref="O23:O26"/>
    <mergeCell ref="O17:O22"/>
    <mergeCell ref="M10:P10"/>
    <mergeCell ref="C23:C25"/>
    <mergeCell ref="E24:F24"/>
    <mergeCell ref="C20:C21"/>
    <mergeCell ref="H10:H11"/>
    <mergeCell ref="E25:F25"/>
    <mergeCell ref="E20:F20"/>
    <mergeCell ref="D10:D11"/>
    <mergeCell ref="E10:F11"/>
    <mergeCell ref="C17:C19"/>
    <mergeCell ref="G10:G11"/>
    <mergeCell ref="C13:C15"/>
    <mergeCell ref="K17:K22"/>
  </mergeCells>
  <phoneticPr fontId="21" type="noConversion"/>
  <pageMargins left="0.7" right="0.7" top="0.75" bottom="0.75" header="0.3" footer="0.3"/>
  <pageSetup paperSize="9" scale="41" fitToHeight="0"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55"/>
  <sheetViews>
    <sheetView zoomScale="80" zoomScaleNormal="80" workbookViewId="0">
      <selection activeCell="J27" sqref="J27"/>
    </sheetView>
  </sheetViews>
  <sheetFormatPr defaultColWidth="11.453125" defaultRowHeight="14.5"/>
  <cols>
    <col min="1" max="1" width="2.453125" style="60" customWidth="1"/>
    <col min="2" max="2" width="16.54296875" style="60" customWidth="1"/>
    <col min="3" max="3" width="48.81640625" customWidth="1"/>
    <col min="4" max="4" width="24.1796875" customWidth="1"/>
    <col min="5" max="5" width="21.81640625" customWidth="1"/>
    <col min="6" max="6" width="21.7265625" customWidth="1"/>
    <col min="7" max="7" width="21.26953125" customWidth="1"/>
    <col min="8" max="11" width="17.453125" style="60" customWidth="1"/>
    <col min="12" max="12" width="11.453125" style="60"/>
  </cols>
  <sheetData>
    <row r="1" spans="1:12" s="40" customFormat="1" ht="15.5">
      <c r="B1" s="43"/>
      <c r="C1" s="44"/>
      <c r="D1" s="39"/>
      <c r="E1" s="45"/>
      <c r="F1" s="39"/>
      <c r="G1" s="39"/>
      <c r="H1" s="39"/>
    </row>
    <row r="2" spans="1:12" s="36" customFormat="1" ht="15.5">
      <c r="A2" s="35"/>
      <c r="C2" s="37"/>
      <c r="D2" s="38"/>
      <c r="E2" s="39"/>
      <c r="F2" s="39"/>
      <c r="G2" s="39"/>
      <c r="H2" s="39"/>
      <c r="I2" s="40"/>
      <c r="J2" s="40"/>
      <c r="K2" s="30"/>
    </row>
    <row r="3" spans="1:12" s="36" customFormat="1" ht="15.5">
      <c r="A3" s="35"/>
      <c r="B3" s="60"/>
      <c r="C3" s="309" t="s">
        <v>467</v>
      </c>
      <c r="D3" s="309"/>
      <c r="E3" s="309"/>
      <c r="F3" s="309"/>
      <c r="G3" s="309"/>
      <c r="H3" s="309"/>
      <c r="I3" s="309"/>
      <c r="J3" s="309"/>
      <c r="K3" s="309"/>
      <c r="L3" s="309"/>
    </row>
    <row r="4" spans="1:12" s="36" customFormat="1" ht="15.5">
      <c r="A4" s="35"/>
      <c r="C4" s="309" t="str">
        <f>'Identificação do Candidato'!B7</f>
        <v>Área do processo de Recrutamento em Mobilidade:</v>
      </c>
      <c r="D4" s="309"/>
      <c r="E4" s="309"/>
      <c r="F4" s="309"/>
      <c r="G4" s="309"/>
      <c r="H4" s="309"/>
      <c r="I4" s="309"/>
      <c r="J4" s="309"/>
      <c r="K4" s="309"/>
      <c r="L4" s="309"/>
    </row>
    <row r="5" spans="1:12" s="36" customFormat="1" ht="15.5">
      <c r="A5" s="35"/>
      <c r="C5" s="364" t="str">
        <f>'Identificação do Candidato'!C8</f>
        <v>Turismo</v>
      </c>
      <c r="D5" s="364"/>
      <c r="E5" s="364"/>
      <c r="F5" s="364"/>
      <c r="G5" s="364"/>
      <c r="H5" s="364"/>
      <c r="I5" s="364"/>
      <c r="J5" s="364"/>
      <c r="K5" s="364"/>
      <c r="L5" s="364"/>
    </row>
    <row r="6" spans="1:12" s="36" customFormat="1" ht="15.5">
      <c r="A6" s="35"/>
      <c r="C6" s="41"/>
      <c r="D6" s="41"/>
      <c r="E6" s="41"/>
      <c r="F6" s="41"/>
      <c r="G6" s="41"/>
      <c r="H6" s="42"/>
      <c r="I6" s="41"/>
      <c r="J6" s="41"/>
      <c r="K6" s="34"/>
      <c r="L6" s="41"/>
    </row>
    <row r="7" spans="1:12" s="36" customFormat="1" ht="16" thickBot="1">
      <c r="A7" s="35"/>
      <c r="C7" s="361" t="s">
        <v>4</v>
      </c>
      <c r="D7" s="476"/>
      <c r="E7" s="360">
        <f>'Identificação do Candidato'!C12</f>
        <v>0</v>
      </c>
      <c r="F7" s="360"/>
      <c r="G7" s="360"/>
      <c r="H7" s="360"/>
      <c r="I7" s="360"/>
      <c r="J7" s="360"/>
      <c r="K7" s="30"/>
    </row>
    <row r="8" spans="1:12" s="40" customFormat="1" ht="15.5">
      <c r="B8" s="43"/>
      <c r="C8" s="44"/>
      <c r="D8" s="39"/>
      <c r="E8" s="45"/>
      <c r="F8" s="39"/>
      <c r="G8" s="39"/>
      <c r="H8" s="39"/>
    </row>
    <row r="9" spans="1:12" s="60" customFormat="1" ht="18.5">
      <c r="C9" s="487" t="s">
        <v>426</v>
      </c>
      <c r="D9" s="487"/>
    </row>
    <row r="10" spans="1:12" s="60" customFormat="1" ht="11.5" customHeight="1">
      <c r="C10" s="105"/>
      <c r="D10" s="105"/>
    </row>
    <row r="11" spans="1:12" s="60" customFormat="1">
      <c r="D11" s="492" t="s">
        <v>427</v>
      </c>
      <c r="E11" s="492"/>
      <c r="F11" s="492"/>
      <c r="G11" s="492"/>
      <c r="H11" s="493" t="s">
        <v>450</v>
      </c>
      <c r="I11" s="493"/>
      <c r="J11" s="493"/>
      <c r="K11" s="493"/>
    </row>
    <row r="12" spans="1:12" ht="31.5" thickBot="1">
      <c r="C12" s="54"/>
      <c r="D12" s="125" t="s">
        <v>15</v>
      </c>
      <c r="E12" s="125" t="s">
        <v>428</v>
      </c>
      <c r="F12" s="125" t="s">
        <v>429</v>
      </c>
      <c r="G12" s="125" t="s">
        <v>430</v>
      </c>
      <c r="H12" s="127" t="s">
        <v>15</v>
      </c>
      <c r="I12" s="127" t="s">
        <v>428</v>
      </c>
      <c r="J12" s="127" t="s">
        <v>429</v>
      </c>
      <c r="K12" s="127" t="s">
        <v>430</v>
      </c>
    </row>
    <row r="13" spans="1:12" ht="16" thickBot="1">
      <c r="C13" s="274" t="s">
        <v>431</v>
      </c>
      <c r="D13" s="55">
        <f>'Componente Formação, Graus e Ti'!J29</f>
        <v>0</v>
      </c>
      <c r="E13" s="56">
        <f>'Componente Formação, Graus e Ti'!K29</f>
        <v>0</v>
      </c>
      <c r="F13" s="57">
        <f>'Componente Formação, Graus e Ti'!F10</f>
        <v>0.15</v>
      </c>
      <c r="G13" s="58">
        <f>E13*F13</f>
        <v>0</v>
      </c>
      <c r="H13" s="185">
        <f>'Componente Formação, Graus e Ti'!N29</f>
        <v>0</v>
      </c>
      <c r="I13" s="186">
        <f>'Componente Formação, Graus e Ti'!O29</f>
        <v>0</v>
      </c>
      <c r="J13" s="187">
        <f>'Componente Formação, Graus e Ti'!F10</f>
        <v>0.15</v>
      </c>
      <c r="K13" s="188">
        <f>I13*J13</f>
        <v>0</v>
      </c>
    </row>
    <row r="14" spans="1:12" ht="16" thickBot="1">
      <c r="C14" s="275" t="s">
        <v>432</v>
      </c>
      <c r="D14" s="55">
        <f>'Componente Técnico-Científica'!J100</f>
        <v>0</v>
      </c>
      <c r="E14" s="56">
        <f>'Componente Técnico-Científica'!K100</f>
        <v>0</v>
      </c>
      <c r="F14" s="57">
        <f>'Componente Técnico-Científica'!F9</f>
        <v>0.5</v>
      </c>
      <c r="G14" s="58">
        <f>E14*F14</f>
        <v>0</v>
      </c>
      <c r="H14" s="185">
        <f>'Componente Técnico-Científica'!N100</f>
        <v>0</v>
      </c>
      <c r="I14" s="186">
        <f>'Componente Técnico-Científica'!O100</f>
        <v>0</v>
      </c>
      <c r="J14" s="187">
        <f>'Componente Técnico-Científica'!F9</f>
        <v>0.5</v>
      </c>
      <c r="K14" s="188">
        <f>I14*J14</f>
        <v>0</v>
      </c>
    </row>
    <row r="15" spans="1:12" ht="16" thickBot="1">
      <c r="C15" s="276" t="s">
        <v>433</v>
      </c>
      <c r="D15" s="55">
        <f>'Componente Pedagógica'!J60</f>
        <v>0</v>
      </c>
      <c r="E15" s="56">
        <f>'Componente Pedagógica'!K60</f>
        <v>0</v>
      </c>
      <c r="F15" s="59">
        <f>'Componente Pedagógica'!F9</f>
        <v>0.2</v>
      </c>
      <c r="G15" s="58">
        <f t="shared" ref="G15:G16" si="0">E15*F15</f>
        <v>0</v>
      </c>
      <c r="H15" s="185">
        <f>'Componente Pedagógica'!N60</f>
        <v>0</v>
      </c>
      <c r="I15" s="186">
        <f>'Componente Pedagógica'!O60</f>
        <v>0</v>
      </c>
      <c r="J15" s="189">
        <f>'Componente Pedagógica'!F9</f>
        <v>0.2</v>
      </c>
      <c r="K15" s="188">
        <f t="shared" ref="K15:K16" si="1">I15*J15</f>
        <v>0</v>
      </c>
    </row>
    <row r="16" spans="1:12" ht="16" thickBot="1">
      <c r="C16" s="277" t="s">
        <v>434</v>
      </c>
      <c r="D16" s="55">
        <f>'Componente Profissional e Organ'!J28</f>
        <v>0</v>
      </c>
      <c r="E16" s="56">
        <f>'Componente Profissional e Organ'!K28</f>
        <v>0</v>
      </c>
      <c r="F16" s="57">
        <f>'Componente Profissional e Organ'!F8</f>
        <v>0.15</v>
      </c>
      <c r="G16" s="58">
        <f t="shared" si="0"/>
        <v>0</v>
      </c>
      <c r="H16" s="185">
        <f>'Componente Profissional e Organ'!N28</f>
        <v>0</v>
      </c>
      <c r="I16" s="186">
        <f>'Componente Profissional e Organ'!O28</f>
        <v>0</v>
      </c>
      <c r="J16" s="187">
        <f>'Componente Profissional e Organ'!F8</f>
        <v>0.15</v>
      </c>
      <c r="K16" s="188">
        <f t="shared" si="1"/>
        <v>0</v>
      </c>
    </row>
    <row r="17" spans="2:11" ht="15" thickBot="1">
      <c r="F17" s="100">
        <f>SUM(F13:F16)</f>
        <v>1</v>
      </c>
      <c r="G17" s="100"/>
    </row>
    <row r="18" spans="2:11" s="60" customFormat="1" ht="14.5" customHeight="1" thickBot="1">
      <c r="C18" s="488" t="s">
        <v>435</v>
      </c>
      <c r="D18" s="489"/>
      <c r="E18" s="489"/>
      <c r="F18" s="490"/>
      <c r="G18" s="101">
        <f>G13+G14+G15+G16</f>
        <v>0</v>
      </c>
      <c r="H18" s="126"/>
      <c r="I18" s="126"/>
      <c r="J18" s="126"/>
      <c r="K18" s="128">
        <f>K13+K14+K15+K16</f>
        <v>0</v>
      </c>
    </row>
    <row r="19" spans="2:11" s="60" customFormat="1"/>
    <row r="20" spans="2:11" s="60" customFormat="1">
      <c r="D20" s="491" t="s">
        <v>436</v>
      </c>
      <c r="E20" s="491"/>
    </row>
    <row r="21" spans="2:11" s="60" customFormat="1" ht="28.5" customHeight="1">
      <c r="D21" s="290" t="s">
        <v>437</v>
      </c>
      <c r="E21" s="290"/>
      <c r="F21" s="290"/>
      <c r="G21" s="290"/>
      <c r="H21" s="290"/>
      <c r="I21" s="290"/>
      <c r="J21" s="290"/>
    </row>
    <row r="22" spans="2:11">
      <c r="C22" s="60"/>
      <c r="D22" s="60"/>
      <c r="E22" s="60"/>
      <c r="F22" s="60"/>
      <c r="G22" s="60"/>
    </row>
    <row r="23" spans="2:11">
      <c r="B23" s="174" t="s">
        <v>438</v>
      </c>
      <c r="C23" s="483" t="s">
        <v>440</v>
      </c>
      <c r="D23" s="102" t="s">
        <v>439</v>
      </c>
      <c r="E23" s="103">
        <f>K14</f>
        <v>0</v>
      </c>
      <c r="F23" s="60"/>
      <c r="G23" s="60"/>
    </row>
    <row r="24" spans="2:11">
      <c r="B24" s="174" t="s">
        <v>441</v>
      </c>
      <c r="C24" s="484"/>
      <c r="D24" s="102" t="s">
        <v>442</v>
      </c>
      <c r="E24" s="103">
        <f>H14</f>
        <v>0</v>
      </c>
      <c r="F24" s="60"/>
      <c r="G24" s="60"/>
    </row>
    <row r="25" spans="2:11">
      <c r="B25" s="174" t="s">
        <v>443</v>
      </c>
      <c r="C25" s="483" t="s">
        <v>465</v>
      </c>
      <c r="D25" s="102" t="s">
        <v>439</v>
      </c>
      <c r="E25" s="103">
        <f>K15</f>
        <v>0</v>
      </c>
      <c r="F25" s="60"/>
      <c r="G25" s="60"/>
    </row>
    <row r="26" spans="2:11">
      <c r="B26" s="174" t="s">
        <v>444</v>
      </c>
      <c r="C26" s="484"/>
      <c r="D26" s="102" t="s">
        <v>442</v>
      </c>
      <c r="E26" s="103">
        <f>H15</f>
        <v>0</v>
      </c>
      <c r="F26" s="60"/>
      <c r="G26" s="60"/>
    </row>
    <row r="27" spans="2:11" ht="14.5" customHeight="1">
      <c r="B27" s="174" t="s">
        <v>445</v>
      </c>
      <c r="C27" s="483" t="s">
        <v>466</v>
      </c>
      <c r="D27" s="102" t="s">
        <v>439</v>
      </c>
      <c r="E27" s="103">
        <f>K16</f>
        <v>0</v>
      </c>
      <c r="F27" s="60"/>
      <c r="G27" s="60"/>
    </row>
    <row r="28" spans="2:11">
      <c r="B28" s="174" t="s">
        <v>446</v>
      </c>
      <c r="C28" s="484"/>
      <c r="D28" s="102" t="s">
        <v>442</v>
      </c>
      <c r="E28" s="103">
        <f>H16</f>
        <v>0</v>
      </c>
      <c r="F28" s="60"/>
      <c r="G28" s="60"/>
    </row>
    <row r="30" spans="2:11" ht="18.5">
      <c r="C30" s="487" t="s">
        <v>453</v>
      </c>
      <c r="D30" s="487"/>
      <c r="E30" s="60"/>
      <c r="F30" s="60"/>
      <c r="G30" s="60"/>
    </row>
    <row r="31" spans="2:11">
      <c r="C31" s="60"/>
      <c r="D31" s="486" t="s">
        <v>457</v>
      </c>
      <c r="E31" s="486"/>
      <c r="F31" s="486"/>
      <c r="G31" s="486"/>
      <c r="H31" s="486" t="s">
        <v>458</v>
      </c>
      <c r="I31" s="486"/>
      <c r="J31" s="486"/>
      <c r="K31" s="486"/>
    </row>
    <row r="32" spans="2:11" ht="161.15" customHeight="1">
      <c r="C32" s="176" t="s">
        <v>454</v>
      </c>
      <c r="D32" s="291"/>
      <c r="E32" s="292"/>
      <c r="F32" s="292"/>
      <c r="G32" s="292"/>
      <c r="H32" s="485"/>
      <c r="I32" s="485"/>
      <c r="J32" s="485"/>
      <c r="K32" s="485"/>
    </row>
    <row r="33" spans="3:11" ht="13" customHeight="1">
      <c r="C33" s="176"/>
      <c r="D33" s="175"/>
      <c r="E33" s="175"/>
      <c r="F33" s="175"/>
      <c r="G33" s="175"/>
    </row>
    <row r="34" spans="3:11" ht="161.15" customHeight="1">
      <c r="C34" s="176" t="s">
        <v>455</v>
      </c>
      <c r="D34" s="291"/>
      <c r="E34" s="292"/>
      <c r="F34" s="292"/>
      <c r="G34" s="293"/>
      <c r="H34" s="480"/>
      <c r="I34" s="481"/>
      <c r="J34" s="481"/>
      <c r="K34" s="482"/>
    </row>
    <row r="35" spans="3:11" ht="161.15" customHeight="1">
      <c r="C35" s="176"/>
      <c r="D35" s="291"/>
      <c r="E35" s="292"/>
      <c r="F35" s="292"/>
      <c r="G35" s="293"/>
      <c r="H35" s="480"/>
      <c r="I35" s="481"/>
      <c r="J35" s="481"/>
      <c r="K35" s="482"/>
    </row>
    <row r="36" spans="3:11" ht="161.15" customHeight="1">
      <c r="C36" s="176"/>
      <c r="D36" s="291"/>
      <c r="E36" s="292"/>
      <c r="F36" s="292"/>
      <c r="G36" s="293"/>
      <c r="H36" s="480"/>
      <c r="I36" s="481"/>
      <c r="J36" s="481"/>
      <c r="K36" s="482"/>
    </row>
    <row r="37" spans="3:11" ht="161.15" customHeight="1">
      <c r="C37" s="176"/>
      <c r="D37" s="291"/>
      <c r="E37" s="292"/>
      <c r="F37" s="292"/>
      <c r="G37" s="293"/>
      <c r="H37" s="480"/>
      <c r="I37" s="481"/>
      <c r="J37" s="481"/>
      <c r="K37" s="482"/>
    </row>
    <row r="38" spans="3:11" ht="161.15" customHeight="1">
      <c r="C38" s="176"/>
      <c r="D38" s="291"/>
      <c r="E38" s="292"/>
      <c r="F38" s="292"/>
      <c r="G38" s="293"/>
      <c r="H38" s="480"/>
      <c r="I38" s="481"/>
      <c r="J38" s="481"/>
      <c r="K38" s="482"/>
    </row>
    <row r="39" spans="3:11" ht="12.65" customHeight="1">
      <c r="C39" s="176"/>
      <c r="D39" s="175"/>
      <c r="E39" s="175"/>
      <c r="F39" s="175"/>
      <c r="G39" s="175"/>
    </row>
    <row r="40" spans="3:11" ht="160" customHeight="1">
      <c r="C40" s="176" t="s">
        <v>456</v>
      </c>
      <c r="D40" s="291"/>
      <c r="E40" s="292"/>
      <c r="F40" s="292"/>
      <c r="G40" s="293"/>
      <c r="H40" s="480"/>
      <c r="I40" s="481"/>
      <c r="J40" s="481"/>
      <c r="K40" s="482"/>
    </row>
    <row r="41" spans="3:11" ht="160" customHeight="1">
      <c r="C41" s="47"/>
      <c r="D41" s="291"/>
      <c r="E41" s="292"/>
      <c r="F41" s="292"/>
      <c r="G41" s="293"/>
      <c r="H41" s="480"/>
      <c r="I41" s="481"/>
      <c r="J41" s="481"/>
      <c r="K41" s="482"/>
    </row>
    <row r="42" spans="3:11">
      <c r="C42" s="60"/>
      <c r="D42" s="60"/>
      <c r="E42" s="60"/>
      <c r="F42" s="60"/>
      <c r="G42" s="60"/>
    </row>
    <row r="43" spans="3:11">
      <c r="C43" s="60"/>
      <c r="D43" s="60"/>
      <c r="E43" s="60"/>
      <c r="F43" s="60"/>
      <c r="G43" s="60"/>
    </row>
    <row r="44" spans="3:11">
      <c r="C44" s="60"/>
      <c r="D44" s="60"/>
      <c r="E44" s="60"/>
      <c r="F44" s="60"/>
      <c r="G44" s="60"/>
    </row>
    <row r="45" spans="3:11">
      <c r="C45" s="60"/>
      <c r="D45" s="60"/>
      <c r="E45" s="60"/>
      <c r="F45" s="60"/>
      <c r="G45" s="60"/>
    </row>
    <row r="46" spans="3:11">
      <c r="C46" s="60"/>
      <c r="D46" s="60"/>
      <c r="E46" s="60"/>
      <c r="F46" s="60"/>
      <c r="G46" s="60"/>
    </row>
    <row r="47" spans="3:11">
      <c r="C47" s="60"/>
      <c r="D47" s="60"/>
      <c r="E47" s="60"/>
      <c r="F47" s="60"/>
      <c r="G47" s="60"/>
    </row>
    <row r="48" spans="3:11">
      <c r="C48" s="60"/>
      <c r="D48" s="60"/>
      <c r="E48" s="60"/>
      <c r="F48" s="60"/>
      <c r="G48" s="60"/>
    </row>
    <row r="49" spans="3:7">
      <c r="C49" s="60"/>
      <c r="D49" s="60"/>
      <c r="E49" s="60"/>
      <c r="F49" s="60"/>
      <c r="G49" s="60"/>
    </row>
    <row r="50" spans="3:7">
      <c r="C50" s="60"/>
      <c r="D50" s="60"/>
      <c r="E50" s="60"/>
      <c r="F50" s="60"/>
      <c r="G50" s="60"/>
    </row>
    <row r="51" spans="3:7">
      <c r="C51" s="60"/>
      <c r="D51" s="60"/>
      <c r="E51" s="60"/>
      <c r="F51" s="60"/>
      <c r="G51" s="60"/>
    </row>
    <row r="52" spans="3:7">
      <c r="C52" s="60"/>
      <c r="D52" s="60"/>
      <c r="E52" s="60"/>
      <c r="F52" s="60"/>
      <c r="G52" s="60"/>
    </row>
    <row r="53" spans="3:7">
      <c r="C53" s="60"/>
      <c r="D53" s="60"/>
      <c r="E53" s="60"/>
      <c r="F53" s="60"/>
      <c r="G53" s="60"/>
    </row>
    <row r="54" spans="3:7">
      <c r="C54" s="60"/>
      <c r="D54" s="60"/>
      <c r="E54" s="60"/>
      <c r="F54" s="60"/>
      <c r="G54" s="60"/>
    </row>
    <row r="55" spans="3:7">
      <c r="C55" s="60"/>
      <c r="D55" s="60"/>
      <c r="E55" s="60"/>
      <c r="F55" s="60"/>
      <c r="G55" s="60"/>
    </row>
  </sheetData>
  <sheetProtection algorithmName="SHA-512" hashValue="oy+UoPU1M8n0w2LsqMgrRZdG26ZAJ6SwEULg1nWmJKc1/e5umzLEdI6bdHEdrnupGgZRQVnLTbzyeDy57kMJ6Q==" saltValue="fRRcXWZOXrKksncSUyKszA==" spinCount="100000" sheet="1" objects="1" scenarios="1"/>
  <mergeCells count="33">
    <mergeCell ref="C30:D30"/>
    <mergeCell ref="C9:D9"/>
    <mergeCell ref="C18:F18"/>
    <mergeCell ref="C3:L3"/>
    <mergeCell ref="C5:L5"/>
    <mergeCell ref="C7:D7"/>
    <mergeCell ref="E7:J7"/>
    <mergeCell ref="D20:E20"/>
    <mergeCell ref="D11:G11"/>
    <mergeCell ref="H11:K11"/>
    <mergeCell ref="C4:L4"/>
    <mergeCell ref="D21:J21"/>
    <mergeCell ref="H35:K35"/>
    <mergeCell ref="H36:K36"/>
    <mergeCell ref="H37:K37"/>
    <mergeCell ref="H38:K38"/>
    <mergeCell ref="D40:G40"/>
    <mergeCell ref="D41:G41"/>
    <mergeCell ref="H40:K40"/>
    <mergeCell ref="H41:K41"/>
    <mergeCell ref="C23:C24"/>
    <mergeCell ref="C25:C26"/>
    <mergeCell ref="C27:C28"/>
    <mergeCell ref="D32:G32"/>
    <mergeCell ref="H32:K32"/>
    <mergeCell ref="D31:G31"/>
    <mergeCell ref="H31:K31"/>
    <mergeCell ref="D34:G34"/>
    <mergeCell ref="D35:G35"/>
    <mergeCell ref="D36:G36"/>
    <mergeCell ref="D37:G37"/>
    <mergeCell ref="D38:G38"/>
    <mergeCell ref="H34:K34"/>
  </mergeCells>
  <pageMargins left="0.7" right="0.7" top="0.75" bottom="0.75" header="0.3" footer="0.3"/>
  <pageSetup paperSize="9" scale="37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Folhas de cálculo</vt:lpstr>
      </vt:variant>
      <vt:variant>
        <vt:i4>8</vt:i4>
      </vt:variant>
      <vt:variant>
        <vt:lpstr>Intervalos com nome</vt:lpstr>
      </vt:variant>
      <vt:variant>
        <vt:i4>8</vt:i4>
      </vt:variant>
    </vt:vector>
  </HeadingPairs>
  <TitlesOfParts>
    <vt:vector size="16" baseType="lpstr">
      <vt:lpstr>NOTA para o Júri</vt:lpstr>
      <vt:lpstr>Identificação do Candidato</vt:lpstr>
      <vt:lpstr>Regras de Preenchimento</vt:lpstr>
      <vt:lpstr>Componente Formação, Graus e Ti</vt:lpstr>
      <vt:lpstr>Componente Técnico-Científica</vt:lpstr>
      <vt:lpstr>Componente Pedagógica</vt:lpstr>
      <vt:lpstr>Componente Profissional e Organ</vt:lpstr>
      <vt:lpstr>Pontuação Total</vt:lpstr>
      <vt:lpstr>'Componente Formação, Graus e Ti'!Área_de_Impressão</vt:lpstr>
      <vt:lpstr>'Componente Pedagógica'!Área_de_Impressão</vt:lpstr>
      <vt:lpstr>'Componente Profissional e Organ'!Área_de_Impressão</vt:lpstr>
      <vt:lpstr>'Componente Técnico-Científica'!Área_de_Impressão</vt:lpstr>
      <vt:lpstr>'Identificação do Candidato'!Área_de_Impressão</vt:lpstr>
      <vt:lpstr>'NOTA para o Júri'!Área_de_Impressão</vt:lpstr>
      <vt:lpstr>'Pontuação Total'!Área_de_Impressão</vt:lpstr>
      <vt:lpstr>'Regras de Preenchimento'!Área_de_Impressão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antunes</dc:creator>
  <cp:keywords/>
  <dc:description/>
  <cp:lastModifiedBy>Maria Inês de Almeida</cp:lastModifiedBy>
  <cp:revision/>
  <cp:lastPrinted>2025-06-16T08:52:31Z</cp:lastPrinted>
  <dcterms:created xsi:type="dcterms:W3CDTF">2022-01-21T12:45:58Z</dcterms:created>
  <dcterms:modified xsi:type="dcterms:W3CDTF">2025-08-05T08:37:52Z</dcterms:modified>
  <cp:category/>
  <cp:contentStatus/>
</cp:coreProperties>
</file>