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Y:\dgrh\Concursos\Docentes\2025\ISEC\PRPD-5-2025_Prof Adjunto_Eng Mec-TecnFabrico_1p\7.Publ obrigatórias BE _formul_Eurax\"/>
    </mc:Choice>
  </mc:AlternateContent>
  <bookViews>
    <workbookView xWindow="0" yWindow="0" windowWidth="38400" windowHeight="17270"/>
  </bookViews>
  <sheets>
    <sheet name="identification" sheetId="5" r:id="rId1"/>
    <sheet name="Application form" sheetId="3" r:id="rId2"/>
    <sheet name="Score" sheetId="4" r:id="rId3"/>
  </sheets>
  <calcPr calcId="162913"/>
</workbook>
</file>

<file path=xl/calcChain.xml><?xml version="1.0" encoding="utf-8"?>
<calcChain xmlns="http://schemas.openxmlformats.org/spreadsheetml/2006/main">
  <c r="L7" i="3" l="1"/>
  <c r="E47" i="3" l="1"/>
  <c r="E61" i="3" l="1"/>
  <c r="K79" i="3"/>
  <c r="E79" i="3"/>
  <c r="L78" i="3"/>
  <c r="L77" i="3"/>
  <c r="M77" i="3" s="1"/>
  <c r="L76" i="3"/>
  <c r="L75" i="3"/>
  <c r="L74" i="3"/>
  <c r="L73" i="3"/>
  <c r="L72" i="3"/>
  <c r="L71" i="3"/>
  <c r="L70" i="3"/>
  <c r="L69" i="3"/>
  <c r="L68" i="3"/>
  <c r="L67" i="3"/>
  <c r="M67" i="3" s="1"/>
  <c r="L66" i="3"/>
  <c r="L65" i="3"/>
  <c r="L64" i="3"/>
  <c r="L63" i="3"/>
  <c r="L62" i="3"/>
  <c r="K61" i="3"/>
  <c r="L60" i="3"/>
  <c r="M60" i="3" s="1"/>
  <c r="L59" i="3"/>
  <c r="M59" i="3" s="1"/>
  <c r="L58" i="3"/>
  <c r="M58" i="3" s="1"/>
  <c r="L57" i="3"/>
  <c r="M57" i="3" s="1"/>
  <c r="L56" i="3"/>
  <c r="L55" i="3"/>
  <c r="L54" i="3"/>
  <c r="L53" i="3"/>
  <c r="L52" i="3"/>
  <c r="L51" i="3"/>
  <c r="L50" i="3"/>
  <c r="L49" i="3"/>
  <c r="L48" i="3"/>
  <c r="K47" i="3"/>
  <c r="L46" i="3"/>
  <c r="M46" i="3" s="1"/>
  <c r="L45" i="3"/>
  <c r="M45" i="3" s="1"/>
  <c r="L44" i="3"/>
  <c r="M44" i="3" s="1"/>
  <c r="L43" i="3"/>
  <c r="M43" i="3" s="1"/>
  <c r="L42" i="3"/>
  <c r="L41" i="3"/>
  <c r="L40" i="3"/>
  <c r="L39" i="3"/>
  <c r="L38" i="3"/>
  <c r="L37" i="3"/>
  <c r="L36" i="3"/>
  <c r="L35" i="3"/>
  <c r="L34" i="3"/>
  <c r="L33" i="3"/>
  <c r="L32" i="3"/>
  <c r="L31" i="3"/>
  <c r="L30" i="3"/>
  <c r="L29" i="3"/>
  <c r="L28" i="3"/>
  <c r="L27" i="3"/>
  <c r="L26" i="3"/>
  <c r="L25" i="3"/>
  <c r="L24" i="3"/>
  <c r="L23" i="3"/>
  <c r="L22" i="3"/>
  <c r="M22" i="3" s="1"/>
  <c r="L21" i="3"/>
  <c r="L20" i="3"/>
  <c r="L19" i="3"/>
  <c r="L18" i="3"/>
  <c r="L17" i="3"/>
  <c r="L16" i="3"/>
  <c r="L15" i="3"/>
  <c r="L14" i="3"/>
  <c r="L13" i="3"/>
  <c r="L12" i="3"/>
  <c r="L11" i="3"/>
  <c r="L10" i="3"/>
  <c r="L9" i="3"/>
  <c r="L8" i="3"/>
  <c r="M32" i="3" l="1"/>
  <c r="M38" i="3"/>
  <c r="L61" i="3"/>
  <c r="D9" i="4" s="1"/>
  <c r="L79" i="3"/>
  <c r="D10" i="4" s="1"/>
  <c r="M51" i="3"/>
  <c r="M11" i="3"/>
  <c r="M24" i="3"/>
  <c r="M36" i="3"/>
  <c r="M69" i="3"/>
  <c r="M49" i="3"/>
  <c r="M48" i="3"/>
  <c r="M62" i="3"/>
  <c r="L47" i="3"/>
  <c r="M79" i="3" l="1"/>
  <c r="B79" i="3" s="1"/>
  <c r="M61" i="3"/>
  <c r="B61" i="3" s="1"/>
  <c r="M47" i="3"/>
  <c r="B47" i="3" l="1"/>
  <c r="D8" i="4"/>
  <c r="E8" i="4" s="1"/>
  <c r="E9" i="4"/>
  <c r="E10" i="4"/>
  <c r="E11" i="4" l="1"/>
</calcChain>
</file>

<file path=xl/sharedStrings.xml><?xml version="1.0" encoding="utf-8"?>
<sst xmlns="http://schemas.openxmlformats.org/spreadsheetml/2006/main" count="216" uniqueCount="162">
  <si>
    <t>Pts</t>
  </si>
  <si>
    <t>Sub-Total 1</t>
  </si>
  <si>
    <t>Sub-Total 2</t>
  </si>
  <si>
    <t>Sub-Total 3</t>
  </si>
  <si>
    <t>NF</t>
  </si>
  <si>
    <t>ANNEX I - CANDIDATE EVALUATION FORM</t>
  </si>
  <si>
    <t>Jury Member</t>
  </si>
  <si>
    <t>Scientific Area</t>
  </si>
  <si>
    <t>Area</t>
  </si>
  <si>
    <t>Assessment</t>
  </si>
  <si>
    <t>Score obtained</t>
  </si>
  <si>
    <t>Weighting</t>
  </si>
  <si>
    <t>Technical-Scientific and Professional Performance</t>
  </si>
  <si>
    <t>Pedagogical Capacity</t>
  </si>
  <si>
    <t>Other activities relevant to the Institution</t>
  </si>
  <si>
    <t>Criteria</t>
  </si>
  <si>
    <t>Subarea</t>
  </si>
  <si>
    <t>Adviser, Jury participation, R&amp;D Projects, Awards, Patents and Scientific Recognition</t>
  </si>
  <si>
    <t>Adviser</t>
  </si>
  <si>
    <t>Projects</t>
  </si>
  <si>
    <t>Patents</t>
  </si>
  <si>
    <t>Scientific Recognition</t>
  </si>
  <si>
    <t>Index -h (highest value in Wos or Scopus)</t>
  </si>
  <si>
    <t>Application for registration of national Design</t>
  </si>
  <si>
    <t>Utility Model/Patent Application</t>
  </si>
  <si>
    <t>International registered patents</t>
  </si>
  <si>
    <t>National registered patents</t>
  </si>
  <si>
    <t>Registered utility model</t>
  </si>
  <si>
    <t>Member of a Research Center accredited by FCT</t>
  </si>
  <si>
    <t>International Award or Distinction</t>
  </si>
  <si>
    <t>National Award or Distinction</t>
  </si>
  <si>
    <t>Funded Project Collaborator</t>
  </si>
  <si>
    <t>Member of a Research Center accredited by FCT (Excellent Rating)</t>
  </si>
  <si>
    <t>Project manager with funding</t>
  </si>
  <si>
    <t>Polytechnic or university teaching staff competitions</t>
  </si>
  <si>
    <t>Habilitation Exam</t>
  </si>
  <si>
    <t>Doctoral or Specialist Examinations (Defendant)</t>
  </si>
  <si>
    <t>Doctoral Examinations (by inherent right)</t>
  </si>
  <si>
    <t>Master's Exams (by inherent requirement)</t>
  </si>
  <si>
    <t>Master's Exams Arguente</t>
  </si>
  <si>
    <t>CTeSP Exams</t>
  </si>
  <si>
    <t>Pedagogical Aptitude Tests (Professional Schools)</t>
  </si>
  <si>
    <t>Completed Master's Thesis/Project/Internship/Report (individual or co-supervised)</t>
  </si>
  <si>
    <t>Completed PhD Thesis (individual or co-supervised)</t>
  </si>
  <si>
    <t>Editor or co-editor of works/proceedings/journals</t>
  </si>
  <si>
    <t>Book author</t>
  </si>
  <si>
    <t>Co-author of book or author/co-author of chapter(s)</t>
  </si>
  <si>
    <t>Scientific Production</t>
  </si>
  <si>
    <t>Publications</t>
  </si>
  <si>
    <t>Conference abstract book</t>
  </si>
  <si>
    <t>Articles in publications without referees</t>
  </si>
  <si>
    <t>Articles in indexed publications (Wos, Scopus, Dblp) Q1 and Q2</t>
  </si>
  <si>
    <t>From 1st to 3rd author or 1st 2nd and last author</t>
  </si>
  <si>
    <t>other authors</t>
  </si>
  <si>
    <t>Academic/Professional Training (degrees and titles)</t>
  </si>
  <si>
    <t>Doctorate / Specialist Title (DL 206/2009)</t>
  </si>
  <si>
    <t>Doctorate/ Specialist Title (DL 206/2009) Related area</t>
  </si>
  <si>
    <t>Doctorate / habilitation in related field.</t>
  </si>
  <si>
    <t>Doctorate / Habilitation in the area</t>
  </si>
  <si>
    <t>Score</t>
  </si>
  <si>
    <t>Evaluation</t>
  </si>
  <si>
    <t>Value obtained</t>
  </si>
  <si>
    <t>Number of elements</t>
  </si>
  <si>
    <t>Professional experience relevant to the subject areas in the competition</t>
  </si>
  <si>
    <t>Scientific Project</t>
  </si>
  <si>
    <t>Professional activities related to the competition area</t>
  </si>
  <si>
    <t xml:space="preserve">Evaluation of the Scientific Project document </t>
  </si>
  <si>
    <t>Number of documents / Classification of technical-scientific and professional performance / Final classification (%)</t>
  </si>
  <si>
    <t>Others</t>
  </si>
  <si>
    <t>Experience and Dedication to Teaching</t>
  </si>
  <si>
    <t>Teaching Activity</t>
  </si>
  <si>
    <t>Curricular Units</t>
  </si>
  <si>
    <t>Professional experience in polytechnic or university higher education</t>
  </si>
  <si>
    <t>Number of distinct UC</t>
  </si>
  <si>
    <t>Shared UC</t>
  </si>
  <si>
    <t>Responsability</t>
  </si>
  <si>
    <t>Manuals and texts to support teaching, printed notes, exercise books, software, laboratory practice manual, etc</t>
  </si>
  <si>
    <t>Divulgation</t>
  </si>
  <si>
    <t>Other activities</t>
  </si>
  <si>
    <t>Studies/projects or opinions prepared or similar, evaluator</t>
  </si>
  <si>
    <t>Provision of services, other activities such as research grants</t>
  </si>
  <si>
    <t>Participation in Congresses, Scientific and Academic Events, Seminars</t>
  </si>
  <si>
    <t>Participation in collegiate bodies and academic responsibility</t>
  </si>
  <si>
    <t>President of statutory bodies (CC or CTC, CP; student provider, etc.)</t>
  </si>
  <si>
    <t>Vice-President of statutory bodies such (CC or CTC, CP; student provider etc.) and coordinator of Technical-Scientific Commissions</t>
  </si>
  <si>
    <t>Member of statutory bodies</t>
  </si>
  <si>
    <t>Member of a committee</t>
  </si>
  <si>
    <t>Responsible</t>
  </si>
  <si>
    <t>Team member</t>
  </si>
  <si>
    <t>Member of the scientific committee</t>
  </si>
  <si>
    <t>Invitational communication</t>
  </si>
  <si>
    <t>Oral communication</t>
  </si>
  <si>
    <t>Poster communication</t>
  </si>
  <si>
    <t>Seminars</t>
  </si>
  <si>
    <t>Responsible for organizing scientific events</t>
  </si>
  <si>
    <t>Participation in the organization of scientific events</t>
  </si>
  <si>
    <t>Participation in institutional promotion and dissemination actions</t>
  </si>
  <si>
    <t>Positions in governing bodies of scientific and business societies</t>
  </si>
  <si>
    <t>Number of documents / Classification of activities relevant to the Institution / Final Classification (%)</t>
  </si>
  <si>
    <t>Course duration &lt; 50 hours</t>
  </si>
  <si>
    <t>Course duration ≥ 50 hours</t>
  </si>
  <si>
    <t>Participation in the development of curricular unit programs</t>
  </si>
  <si>
    <t>Organization of study visits</t>
  </si>
  <si>
    <t>Implementation of pedagogical methodologies with a positive impact on teaching and improving academic success</t>
  </si>
  <si>
    <t>Internships or Projects for technological courses, bachelor's degree, graduation degree</t>
  </si>
  <si>
    <t>Evaluation of the Pedagogical Project document</t>
  </si>
  <si>
    <t>Number of documents / Pedagogical Capacity Classification / Final Classification (%)</t>
  </si>
  <si>
    <t>Pedagogical Project</t>
  </si>
  <si>
    <t>Jury of Works/Projects</t>
  </si>
  <si>
    <t>Contribution to academic success</t>
  </si>
  <si>
    <t>Student Adviser</t>
  </si>
  <si>
    <t>Participation in academic activities</t>
  </si>
  <si>
    <t>Frequency of training or actualization courses</t>
  </si>
  <si>
    <t>Preparation of Teaching Material</t>
  </si>
  <si>
    <t>Date of obtaining the last degree/title</t>
  </si>
  <si>
    <t>Unit</t>
  </si>
  <si>
    <t>Articles in indexed publications (Wos, Scopus, Dblp) Q3 e Q4</t>
  </si>
  <si>
    <t>Jury</t>
  </si>
  <si>
    <t>President of scientific area or department, Course Coordinator or person responsible for the Erasmus+ programme</t>
  </si>
  <si>
    <t>Awards</t>
  </si>
  <si>
    <t>Institution where the Degree was awarded</t>
  </si>
  <si>
    <t>PRPD-5-2025</t>
  </si>
  <si>
    <t>Candidate</t>
  </si>
  <si>
    <t>Candidate’s name</t>
  </si>
  <si>
    <t>e-mail:</t>
  </si>
  <si>
    <t>Academic Qualifications</t>
  </si>
  <si>
    <t>Disciplinary field</t>
  </si>
  <si>
    <t>Specialty</t>
  </si>
  <si>
    <t>Institution</t>
  </si>
  <si>
    <t>Year</t>
  </si>
  <si>
    <t>Specialist Title</t>
  </si>
  <si>
    <t>Current employment status:</t>
  </si>
  <si>
    <t>PhD:</t>
  </si>
  <si>
    <t>International competition | Adjunct Professor for the disciplinary area of Manufacturing Technologies  | PRPD/5/2025</t>
  </si>
  <si>
    <t xml:space="preserve"> Count only the highest</t>
  </si>
  <si>
    <t>Per paper</t>
  </si>
  <si>
    <t>Per book</t>
  </si>
  <si>
    <t>Per participation</t>
  </si>
  <si>
    <t>Per supervised</t>
  </si>
  <si>
    <t>Per project</t>
  </si>
  <si>
    <t>Evaluation of the document</t>
  </si>
  <si>
    <t>Per award</t>
  </si>
  <si>
    <t>Per patent</t>
  </si>
  <si>
    <t>Per activity</t>
  </si>
  <si>
    <t>By Presidency</t>
  </si>
  <si>
    <t>Per full year</t>
  </si>
  <si>
    <t>Per unit of h-index</t>
  </si>
  <si>
    <t>Full-time per year</t>
  </si>
  <si>
    <t>For relevant activity in the disciplinary area of ​​the competition opening</t>
  </si>
  <si>
    <t>Per curricular unit</t>
  </si>
  <si>
    <t>By content type</t>
  </si>
  <si>
    <t>Per action</t>
  </si>
  <si>
    <t>By a distinct curricular unit program</t>
  </si>
  <si>
    <t>Per Visit</t>
  </si>
  <si>
    <t>Per supervision</t>
  </si>
  <si>
    <t>By commission</t>
  </si>
  <si>
    <t>Per event</t>
  </si>
  <si>
    <t>Per item</t>
  </si>
  <si>
    <t>Per governing bodies</t>
  </si>
  <si>
    <t>Per communication</t>
  </si>
  <si>
    <t>Per speech delivered</t>
  </si>
  <si>
    <t>Per argument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</si>
</sst>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8">
    <font>
      <sz val="11"/>
      <color rgb="FF000000"/>
      <name val="Aptos Narrow"/>
    </font>
    <font>
      <b/>
      <sz val="12"/>
      <color rgb="FF000000"/>
      <name val="Arial"/>
      <family val="2"/>
    </font>
    <font>
      <sz val="11"/>
      <color rgb="FF000000"/>
      <name val="Aptos Narrow"/>
    </font>
    <font>
      <b/>
      <sz val="12"/>
      <color rgb="FF000000"/>
      <name val="Calibri Light"/>
      <family val="2"/>
      <scheme val="major"/>
    </font>
    <font>
      <sz val="11"/>
      <color rgb="FF000000"/>
      <name val="Calibri Light"/>
      <family val="2"/>
      <scheme val="major"/>
    </font>
    <font>
      <b/>
      <i/>
      <sz val="11"/>
      <color rgb="FF000000"/>
      <name val="Calibri Light"/>
      <family val="2"/>
      <scheme val="major"/>
    </font>
    <font>
      <b/>
      <sz val="11"/>
      <color rgb="FF000000"/>
      <name val="Calibri Light"/>
      <family val="2"/>
      <scheme val="major"/>
    </font>
    <font>
      <sz val="10"/>
      <color rgb="FF000000"/>
      <name val="Calibri Light"/>
      <family val="2"/>
      <scheme val="major"/>
    </font>
    <font>
      <b/>
      <i/>
      <sz val="10"/>
      <color rgb="FF000000"/>
      <name val="Calibri Light"/>
      <family val="2"/>
      <scheme val="major"/>
    </font>
    <font>
      <b/>
      <sz val="10"/>
      <color rgb="FF000000"/>
      <name val="Calibri Light"/>
      <family val="2"/>
      <scheme val="major"/>
    </font>
    <font>
      <sz val="11"/>
      <color rgb="FF000000"/>
      <name val="Aptos Narrow"/>
      <family val="2"/>
    </font>
    <font>
      <b/>
      <i/>
      <sz val="12"/>
      <color rgb="FF000000"/>
      <name val="Arial"/>
      <family val="2"/>
    </font>
    <font>
      <sz val="11"/>
      <color rgb="FF000000"/>
      <name val="Calibri"/>
      <family val="2"/>
      <charset val="1"/>
    </font>
    <font>
      <sz val="11"/>
      <color theme="1"/>
      <name val="Calibri"/>
      <family val="2"/>
      <charset val="1"/>
    </font>
    <font>
      <sz val="12"/>
      <color rgb="FF000000"/>
      <name val="Arial"/>
      <family val="2"/>
    </font>
    <font>
      <sz val="12"/>
      <color theme="1"/>
      <name val="Arial"/>
      <family val="2"/>
    </font>
    <font>
      <b/>
      <sz val="12"/>
      <name val="Arial"/>
      <family val="2"/>
    </font>
    <font>
      <sz val="11"/>
      <name val="Calibri Light"/>
      <family val="2"/>
      <scheme val="major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E2F0D9"/>
      </patternFill>
    </fill>
  </fills>
  <borders count="4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indexed="64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</borders>
  <cellStyleXfs count="6">
    <xf numFmtId="0" fontId="0" fillId="0" borderId="0"/>
    <xf numFmtId="0" fontId="10" fillId="0" borderId="0"/>
    <xf numFmtId="0" fontId="2" fillId="0" borderId="0"/>
    <xf numFmtId="0" fontId="12" fillId="0" borderId="0"/>
    <xf numFmtId="0" fontId="13" fillId="0" borderId="0"/>
    <xf numFmtId="0" fontId="13" fillId="0" borderId="0"/>
  </cellStyleXfs>
  <cellXfs count="161">
    <xf numFmtId="0" fontId="0" fillId="0" borderId="0" xfId="0"/>
    <xf numFmtId="0" fontId="4" fillId="0" borderId="0" xfId="0" applyFont="1"/>
    <xf numFmtId="0" fontId="4" fillId="0" borderId="0" xfId="0" applyFont="1" applyAlignment="1">
      <alignment horizontal="center"/>
    </xf>
    <xf numFmtId="0" fontId="4" fillId="0" borderId="5" xfId="0" applyFont="1" applyBorder="1"/>
    <xf numFmtId="0" fontId="4" fillId="0" borderId="5" xfId="0" applyFont="1" applyBorder="1" applyAlignment="1">
      <alignment horizontal="center" vertical="center"/>
    </xf>
    <xf numFmtId="0" fontId="7" fillId="0" borderId="0" xfId="0" applyFont="1"/>
    <xf numFmtId="0" fontId="7" fillId="0" borderId="2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7" fillId="0" borderId="3" xfId="0" applyFont="1" applyBorder="1" applyAlignment="1">
      <alignment horizontal="center"/>
    </xf>
    <xf numFmtId="0" fontId="9" fillId="0" borderId="6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5" xfId="0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6" xfId="0" applyFont="1" applyBorder="1" applyAlignment="1">
      <alignment horizontal="left" vertical="center" wrapText="1"/>
    </xf>
    <xf numFmtId="2" fontId="9" fillId="0" borderId="14" xfId="0" applyNumberFormat="1" applyFont="1" applyBorder="1" applyAlignment="1">
      <alignment horizontal="center" vertical="center"/>
    </xf>
    <xf numFmtId="0" fontId="9" fillId="0" borderId="27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7" fillId="0" borderId="6" xfId="0" applyFont="1" applyBorder="1" applyAlignment="1">
      <alignment wrapText="1"/>
    </xf>
    <xf numFmtId="0" fontId="7" fillId="0" borderId="1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7" fillId="0" borderId="33" xfId="0" applyFont="1" applyBorder="1" applyAlignment="1">
      <alignment horizontal="center" vertical="center"/>
    </xf>
    <xf numFmtId="0" fontId="9" fillId="0" borderId="14" xfId="0" applyFont="1" applyBorder="1" applyAlignment="1">
      <alignment horizontal="left" vertical="center" wrapText="1"/>
    </xf>
    <xf numFmtId="0" fontId="9" fillId="0" borderId="20" xfId="0" applyFont="1" applyBorder="1" applyAlignment="1">
      <alignment horizontal="center" vertical="center"/>
    </xf>
    <xf numFmtId="0" fontId="9" fillId="0" borderId="22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2" fontId="9" fillId="0" borderId="4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vertical="center"/>
    </xf>
    <xf numFmtId="0" fontId="8" fillId="0" borderId="7" xfId="0" applyFont="1" applyBorder="1" applyAlignment="1">
      <alignment vertical="center" wrapText="1"/>
    </xf>
    <xf numFmtId="2" fontId="4" fillId="0" borderId="5" xfId="0" applyNumberFormat="1" applyFont="1" applyBorder="1" applyAlignment="1">
      <alignment horizontal="center"/>
    </xf>
    <xf numFmtId="164" fontId="4" fillId="0" borderId="17" xfId="0" applyNumberFormat="1" applyFont="1" applyBorder="1" applyAlignment="1">
      <alignment horizontal="center" vertical="center"/>
    </xf>
    <xf numFmtId="0" fontId="4" fillId="0" borderId="27" xfId="0" applyFont="1" applyBorder="1"/>
    <xf numFmtId="0" fontId="4" fillId="0" borderId="34" xfId="0" applyFont="1" applyBorder="1"/>
    <xf numFmtId="0" fontId="4" fillId="0" borderId="33" xfId="0" applyFont="1" applyBorder="1"/>
    <xf numFmtId="0" fontId="4" fillId="0" borderId="28" xfId="0" applyFont="1" applyBorder="1"/>
    <xf numFmtId="0" fontId="4" fillId="0" borderId="29" xfId="0" applyFont="1" applyBorder="1"/>
    <xf numFmtId="0" fontId="4" fillId="0" borderId="30" xfId="0" applyFont="1" applyBorder="1"/>
    <xf numFmtId="0" fontId="5" fillId="0" borderId="5" xfId="0" applyFont="1" applyBorder="1" applyAlignment="1">
      <alignment horizontal="left" vertical="center"/>
    </xf>
    <xf numFmtId="0" fontId="9" fillId="0" borderId="5" xfId="0" applyFont="1" applyBorder="1" applyAlignment="1">
      <alignment horizontal="left" vertical="center" wrapText="1"/>
    </xf>
    <xf numFmtId="2" fontId="9" fillId="0" borderId="1" xfId="0" applyNumberFormat="1" applyFont="1" applyBorder="1" applyAlignment="1">
      <alignment horizontal="center" vertical="center"/>
    </xf>
    <xf numFmtId="0" fontId="14" fillId="0" borderId="0" xfId="3" applyFont="1"/>
    <xf numFmtId="0" fontId="15" fillId="0" borderId="0" xfId="4" applyFont="1" applyAlignment="1">
      <alignment horizontal="right" vertical="center"/>
    </xf>
    <xf numFmtId="0" fontId="15" fillId="0" borderId="0" xfId="5" applyFont="1" applyAlignment="1">
      <alignment horizontal="right"/>
    </xf>
    <xf numFmtId="0" fontId="11" fillId="2" borderId="35" xfId="5" applyFont="1" applyFill="1" applyBorder="1" applyAlignment="1" applyProtection="1">
      <alignment horizontal="center" vertical="center" wrapText="1"/>
      <protection hidden="1"/>
    </xf>
    <xf numFmtId="0" fontId="11" fillId="2" borderId="35" xfId="5" applyFont="1" applyFill="1" applyBorder="1" applyAlignment="1" applyProtection="1">
      <alignment horizontal="center" vertical="center"/>
      <protection hidden="1"/>
    </xf>
    <xf numFmtId="0" fontId="15" fillId="0" borderId="0" xfId="5" applyFont="1"/>
    <xf numFmtId="0" fontId="11" fillId="2" borderId="35" xfId="5" applyFont="1" applyFill="1" applyBorder="1" applyAlignment="1" applyProtection="1">
      <alignment horizontal="right"/>
      <protection hidden="1"/>
    </xf>
    <xf numFmtId="0" fontId="15" fillId="0" borderId="35" xfId="5" applyFont="1" applyBorder="1" applyProtection="1">
      <protection locked="0"/>
    </xf>
    <xf numFmtId="0" fontId="15" fillId="0" borderId="0" xfId="5" applyFont="1" applyProtection="1">
      <protection hidden="1"/>
    </xf>
    <xf numFmtId="0" fontId="1" fillId="0" borderId="0" xfId="5" applyFont="1" applyAlignment="1" applyProtection="1">
      <alignment horizontal="right"/>
      <protection hidden="1"/>
    </xf>
    <xf numFmtId="0" fontId="15" fillId="0" borderId="0" xfId="5" applyFont="1" applyAlignment="1" applyProtection="1">
      <alignment horizontal="right"/>
      <protection hidden="1"/>
    </xf>
    <xf numFmtId="0" fontId="17" fillId="0" borderId="6" xfId="0" applyFont="1" applyFill="1" applyBorder="1" applyAlignment="1">
      <alignment horizontal="center"/>
    </xf>
    <xf numFmtId="0" fontId="17" fillId="0" borderId="5" xfId="0" applyFont="1" applyFill="1" applyBorder="1" applyAlignment="1">
      <alignment horizontal="center" vertical="center" wrapText="1"/>
    </xf>
    <xf numFmtId="0" fontId="17" fillId="0" borderId="6" xfId="0" applyFont="1" applyFill="1" applyBorder="1" applyAlignment="1">
      <alignment horizontal="center" vertical="center" wrapText="1"/>
    </xf>
    <xf numFmtId="0" fontId="17" fillId="0" borderId="13" xfId="0" applyFont="1" applyFill="1" applyBorder="1" applyAlignment="1">
      <alignment horizontal="center" vertical="center" wrapText="1"/>
    </xf>
    <xf numFmtId="0" fontId="17" fillId="0" borderId="6" xfId="0" applyFont="1" applyFill="1" applyBorder="1" applyAlignment="1">
      <alignment horizontal="center" wrapText="1"/>
    </xf>
    <xf numFmtId="0" fontId="17" fillId="0" borderId="36" xfId="0" applyFont="1" applyFill="1" applyBorder="1" applyAlignment="1">
      <alignment horizontal="center" vertical="center"/>
    </xf>
    <xf numFmtId="0" fontId="17" fillId="0" borderId="37" xfId="0" applyFont="1" applyFill="1" applyBorder="1" applyAlignment="1">
      <alignment horizontal="center" vertical="center"/>
    </xf>
    <xf numFmtId="0" fontId="17" fillId="0" borderId="6" xfId="0" applyFont="1" applyFill="1" applyBorder="1" applyAlignment="1">
      <alignment horizontal="center" vertical="center"/>
    </xf>
    <xf numFmtId="0" fontId="17" fillId="0" borderId="3" xfId="0" applyFont="1" applyFill="1" applyBorder="1" applyAlignment="1">
      <alignment horizontal="center" vertical="center"/>
    </xf>
    <xf numFmtId="0" fontId="17" fillId="0" borderId="14" xfId="0" applyFont="1" applyFill="1" applyBorder="1" applyAlignment="1">
      <alignment horizontal="center" vertical="center" wrapText="1"/>
    </xf>
    <xf numFmtId="0" fontId="17" fillId="0" borderId="14" xfId="0" applyFont="1" applyFill="1" applyBorder="1" applyAlignment="1">
      <alignment horizontal="center" wrapText="1"/>
    </xf>
    <xf numFmtId="0" fontId="17" fillId="0" borderId="38" xfId="0" applyFont="1" applyFill="1" applyBorder="1" applyAlignment="1">
      <alignment horizontal="center" vertical="center" wrapText="1"/>
    </xf>
    <xf numFmtId="0" fontId="17" fillId="0" borderId="38" xfId="0" applyFont="1" applyFill="1" applyBorder="1" applyAlignment="1">
      <alignment horizontal="center" vertical="center"/>
    </xf>
    <xf numFmtId="0" fontId="17" fillId="0" borderId="4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/>
    </xf>
    <xf numFmtId="0" fontId="17" fillId="0" borderId="39" xfId="0" applyFont="1" applyFill="1" applyBorder="1" applyAlignment="1">
      <alignment horizontal="center" vertical="center" wrapText="1"/>
    </xf>
    <xf numFmtId="0" fontId="7" fillId="0" borderId="40" xfId="0" applyFont="1" applyBorder="1" applyAlignment="1">
      <alignment horizontal="center" vertical="center" wrapText="1"/>
    </xf>
    <xf numFmtId="0" fontId="7" fillId="0" borderId="41" xfId="0" applyFont="1" applyBorder="1" applyAlignment="1">
      <alignment horizontal="center" vertical="center" wrapText="1"/>
    </xf>
    <xf numFmtId="0" fontId="7" fillId="0" borderId="33" xfId="0" applyFont="1" applyBorder="1" applyAlignment="1">
      <alignment horizontal="center" vertical="center" wrapText="1"/>
    </xf>
    <xf numFmtId="0" fontId="16" fillId="0" borderId="0" xfId="4" applyFont="1" applyBorder="1" applyAlignment="1">
      <alignment horizontal="center" vertical="center" wrapText="1"/>
    </xf>
    <xf numFmtId="0" fontId="15" fillId="0" borderId="35" xfId="4" applyFont="1" applyBorder="1" applyAlignment="1" applyProtection="1">
      <alignment horizontal="left" vertical="center"/>
      <protection locked="0"/>
    </xf>
    <xf numFmtId="0" fontId="15" fillId="0" borderId="35" xfId="5" applyFont="1" applyBorder="1" applyAlignment="1" applyProtection="1">
      <alignment horizontal="center"/>
      <protection locked="0"/>
    </xf>
    <xf numFmtId="0" fontId="9" fillId="0" borderId="13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1" xfId="0" applyFont="1" applyBorder="1"/>
    <xf numFmtId="0" fontId="9" fillId="0" borderId="28" xfId="0" applyFont="1" applyBorder="1" applyAlignment="1">
      <alignment horizontal="center" vertical="center" wrapText="1"/>
    </xf>
    <xf numFmtId="0" fontId="9" fillId="0" borderId="29" xfId="0" applyFont="1" applyBorder="1" applyAlignment="1">
      <alignment horizontal="center" vertical="center" wrapText="1"/>
    </xf>
    <xf numFmtId="0" fontId="9" fillId="0" borderId="30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7" fillId="0" borderId="5" xfId="0" applyFont="1" applyBorder="1"/>
    <xf numFmtId="0" fontId="7" fillId="0" borderId="5" xfId="0" applyFont="1" applyBorder="1" applyAlignment="1">
      <alignment vertical="center" textRotation="90"/>
    </xf>
    <xf numFmtId="9" fontId="7" fillId="0" borderId="5" xfId="0" applyNumberFormat="1" applyFont="1" applyBorder="1" applyAlignment="1">
      <alignment horizontal="center" vertical="center" textRotation="90"/>
    </xf>
    <xf numFmtId="0" fontId="7" fillId="0" borderId="5" xfId="0" applyFont="1" applyBorder="1" applyAlignment="1">
      <alignment horizontal="center" vertical="center" textRotation="90"/>
    </xf>
    <xf numFmtId="0" fontId="9" fillId="0" borderId="5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wrapText="1"/>
    </xf>
    <xf numFmtId="0" fontId="9" fillId="0" borderId="23" xfId="0" applyFont="1" applyBorder="1" applyAlignment="1">
      <alignment horizontal="center" vertical="center" wrapText="1"/>
    </xf>
    <xf numFmtId="0" fontId="9" fillId="0" borderId="24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textRotation="90"/>
    </xf>
    <xf numFmtId="0" fontId="7" fillId="0" borderId="7" xfId="0" applyFont="1" applyBorder="1" applyAlignment="1">
      <alignment horizontal="center" vertical="center" textRotation="90"/>
    </xf>
    <xf numFmtId="0" fontId="7" fillId="0" borderId="12" xfId="0" applyFont="1" applyBorder="1" applyAlignment="1">
      <alignment horizontal="center" vertical="center" textRotation="90"/>
    </xf>
    <xf numFmtId="9" fontId="7" fillId="0" borderId="1" xfId="0" applyNumberFormat="1" applyFont="1" applyBorder="1" applyAlignment="1">
      <alignment horizontal="center" vertical="center" textRotation="90"/>
    </xf>
    <xf numFmtId="9" fontId="7" fillId="0" borderId="7" xfId="0" applyNumberFormat="1" applyFont="1" applyBorder="1" applyAlignment="1">
      <alignment horizontal="center" vertical="center" textRotation="90"/>
    </xf>
    <xf numFmtId="9" fontId="7" fillId="0" borderId="12" xfId="0" applyNumberFormat="1" applyFont="1" applyBorder="1" applyAlignment="1">
      <alignment horizontal="center" vertical="center" textRotation="90"/>
    </xf>
    <xf numFmtId="0" fontId="7" fillId="0" borderId="14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/>
    </xf>
    <xf numFmtId="0" fontId="7" fillId="0" borderId="22" xfId="0" applyFont="1" applyBorder="1" applyAlignment="1">
      <alignment horizontal="center"/>
    </xf>
    <xf numFmtId="0" fontId="7" fillId="0" borderId="13" xfId="0" applyFont="1" applyBorder="1" applyAlignment="1">
      <alignment horizontal="center"/>
    </xf>
    <xf numFmtId="0" fontId="7" fillId="0" borderId="23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38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left" vertical="center" wrapText="1"/>
    </xf>
    <xf numFmtId="0" fontId="7" fillId="0" borderId="22" xfId="0" applyFont="1" applyBorder="1" applyAlignment="1">
      <alignment horizontal="left" vertical="center" wrapText="1"/>
    </xf>
    <xf numFmtId="0" fontId="7" fillId="0" borderId="13" xfId="0" applyFont="1" applyBorder="1" applyAlignment="1">
      <alignment horizontal="left" vertical="center" wrapText="1"/>
    </xf>
    <xf numFmtId="0" fontId="7" fillId="0" borderId="14" xfId="0" applyFont="1" applyBorder="1"/>
    <xf numFmtId="0" fontId="7" fillId="0" borderId="22" xfId="0" applyFont="1" applyBorder="1"/>
    <xf numFmtId="0" fontId="7" fillId="0" borderId="13" xfId="0" applyFont="1" applyBorder="1"/>
    <xf numFmtId="0" fontId="9" fillId="0" borderId="14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14" xfId="0" applyFont="1" applyBorder="1" applyAlignment="1">
      <alignment vertical="center" wrapText="1"/>
    </xf>
    <xf numFmtId="0" fontId="7" fillId="0" borderId="22" xfId="0" applyFont="1" applyBorder="1" applyAlignment="1">
      <alignment vertical="center" wrapText="1"/>
    </xf>
    <xf numFmtId="0" fontId="7" fillId="0" borderId="13" xfId="0" applyFont="1" applyBorder="1" applyAlignment="1">
      <alignment vertical="center" wrapText="1"/>
    </xf>
    <xf numFmtId="0" fontId="7" fillId="0" borderId="14" xfId="0" applyFont="1" applyBorder="1" applyAlignment="1">
      <alignment horizontal="left" vertical="center"/>
    </xf>
    <xf numFmtId="0" fontId="7" fillId="0" borderId="22" xfId="0" applyFont="1" applyBorder="1" applyAlignment="1">
      <alignment horizontal="left" vertical="center"/>
    </xf>
    <xf numFmtId="0" fontId="7" fillId="0" borderId="13" xfId="0" applyFont="1" applyBorder="1" applyAlignment="1">
      <alignment horizontal="left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wrapText="1"/>
    </xf>
    <xf numFmtId="0" fontId="7" fillId="0" borderId="5" xfId="0" applyFont="1" applyBorder="1" applyAlignment="1">
      <alignment vertical="center" wrapText="1"/>
    </xf>
    <xf numFmtId="0" fontId="7" fillId="0" borderId="5" xfId="0" applyFont="1" applyBorder="1" applyAlignment="1">
      <alignment wrapText="1"/>
    </xf>
    <xf numFmtId="0" fontId="7" fillId="0" borderId="19" xfId="0" applyFont="1" applyBorder="1" applyAlignment="1">
      <alignment horizontal="center" vertical="center" textRotation="90"/>
    </xf>
    <xf numFmtId="0" fontId="7" fillId="0" borderId="5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8" fillId="0" borderId="5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/>
    </xf>
    <xf numFmtId="0" fontId="8" fillId="0" borderId="13" xfId="0" applyFont="1" applyBorder="1" applyAlignment="1">
      <alignment horizontal="center"/>
    </xf>
    <xf numFmtId="0" fontId="8" fillId="0" borderId="5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164" fontId="4" fillId="0" borderId="5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5" fillId="0" borderId="5" xfId="0" applyFont="1" applyBorder="1" applyAlignment="1" applyProtection="1">
      <alignment horizontal="center" vertical="center"/>
      <protection locked="0"/>
    </xf>
    <xf numFmtId="0" fontId="7" fillId="0" borderId="9" xfId="0" applyFont="1" applyBorder="1" applyAlignment="1" applyProtection="1">
      <alignment horizontal="center" vertical="center"/>
      <protection locked="0"/>
    </xf>
    <xf numFmtId="0" fontId="7" fillId="0" borderId="25" xfId="0" applyFont="1" applyBorder="1" applyAlignment="1" applyProtection="1">
      <alignment horizontal="center" vertical="center"/>
      <protection locked="0"/>
    </xf>
    <xf numFmtId="0" fontId="7" fillId="0" borderId="0" xfId="0" applyFont="1" applyAlignment="1" applyProtection="1">
      <alignment horizontal="center" vertical="center"/>
      <protection locked="0"/>
    </xf>
    <xf numFmtId="0" fontId="7" fillId="0" borderId="15" xfId="0" applyFont="1" applyBorder="1" applyAlignment="1" applyProtection="1">
      <alignment horizontal="center" vertical="center"/>
      <protection locked="0"/>
    </xf>
  </cellXfs>
  <cellStyles count="6">
    <cellStyle name="Normal" xfId="0" builtinId="0" customBuiltin="1"/>
    <cellStyle name="Normal 2" xfId="2"/>
    <cellStyle name="Normal 2 2" xfId="4"/>
    <cellStyle name="Normal 3" xfId="5"/>
    <cellStyle name="Normal 4" xfId="3"/>
    <cellStyle name="Normal 5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3"/>
  <sheetViews>
    <sheetView tabSelected="1" zoomScale="90" zoomScaleNormal="90" workbookViewId="0">
      <selection activeCell="F22" sqref="F22"/>
    </sheetView>
  </sheetViews>
  <sheetFormatPr defaultColWidth="22.9140625" defaultRowHeight="15" customHeight="1"/>
  <cols>
    <col min="1" max="1" width="16.5" customWidth="1"/>
    <col min="2" max="2" width="17.6640625" customWidth="1"/>
  </cols>
  <sheetData>
    <row r="1" spans="1:7" ht="31" customHeight="1">
      <c r="A1" s="87" t="s">
        <v>133</v>
      </c>
      <c r="B1" s="87"/>
      <c r="C1" s="87"/>
      <c r="D1" s="87"/>
      <c r="E1" s="87"/>
      <c r="F1" s="87"/>
      <c r="G1" s="87"/>
    </row>
    <row r="2" spans="1:7" ht="15" customHeight="1">
      <c r="A2" s="57"/>
      <c r="B2" s="57"/>
      <c r="C2" s="57"/>
      <c r="D2" s="57"/>
      <c r="E2" s="57"/>
      <c r="F2" s="57"/>
      <c r="G2" s="57"/>
    </row>
    <row r="3" spans="1:7" ht="15" customHeight="1">
      <c r="A3" s="57"/>
      <c r="B3" s="58" t="s">
        <v>123</v>
      </c>
      <c r="C3" s="88"/>
      <c r="D3" s="88"/>
      <c r="E3" s="88"/>
      <c r="F3" s="88"/>
      <c r="G3" s="88"/>
    </row>
    <row r="4" spans="1:7" ht="15" customHeight="1">
      <c r="A4" s="57"/>
      <c r="B4" s="57"/>
      <c r="C4" s="57"/>
      <c r="D4" s="57"/>
      <c r="E4" s="57"/>
      <c r="F4" s="57"/>
      <c r="G4" s="57"/>
    </row>
    <row r="5" spans="1:7" ht="15" customHeight="1">
      <c r="A5" s="57"/>
      <c r="B5" s="58" t="s">
        <v>124</v>
      </c>
      <c r="C5" s="88"/>
      <c r="D5" s="88"/>
      <c r="E5" s="88"/>
      <c r="F5" s="88"/>
      <c r="G5" s="88"/>
    </row>
    <row r="6" spans="1:7" ht="15" customHeight="1">
      <c r="A6" s="57"/>
      <c r="B6" s="57"/>
      <c r="C6" s="57"/>
      <c r="D6" s="57"/>
      <c r="E6" s="57"/>
      <c r="F6" s="57"/>
      <c r="G6" s="57"/>
    </row>
    <row r="7" spans="1:7" ht="15" customHeight="1">
      <c r="A7" s="59"/>
      <c r="B7" s="57"/>
      <c r="C7" s="60" t="s">
        <v>125</v>
      </c>
      <c r="D7" s="61" t="s">
        <v>126</v>
      </c>
      <c r="E7" s="61" t="s">
        <v>127</v>
      </c>
      <c r="F7" s="61" t="s">
        <v>128</v>
      </c>
      <c r="G7" s="61" t="s">
        <v>129</v>
      </c>
    </row>
    <row r="8" spans="1:7" ht="15" customHeight="1">
      <c r="A8" s="62"/>
      <c r="B8" s="57"/>
      <c r="C8" s="63" t="s">
        <v>132</v>
      </c>
      <c r="D8" s="64"/>
      <c r="E8" s="64"/>
      <c r="F8" s="64"/>
      <c r="G8" s="64"/>
    </row>
    <row r="9" spans="1:7" ht="15" customHeight="1">
      <c r="A9" s="62"/>
      <c r="B9" s="57"/>
      <c r="C9" s="65"/>
      <c r="D9" s="62"/>
      <c r="E9" s="62"/>
      <c r="F9" s="62"/>
      <c r="G9" s="62"/>
    </row>
    <row r="10" spans="1:7" ht="15" customHeight="1">
      <c r="A10" s="59"/>
      <c r="B10" s="57"/>
      <c r="C10" s="63" t="s">
        <v>130</v>
      </c>
      <c r="D10" s="64"/>
      <c r="E10" s="64"/>
      <c r="F10" s="64"/>
      <c r="G10" s="64"/>
    </row>
    <row r="11" spans="1:7" ht="15" customHeight="1">
      <c r="A11" s="62"/>
      <c r="B11" s="62"/>
      <c r="C11" s="62"/>
      <c r="D11" s="62"/>
      <c r="E11" s="62"/>
      <c r="F11" s="62"/>
      <c r="G11" s="62"/>
    </row>
    <row r="12" spans="1:7" ht="15" customHeight="1">
      <c r="A12" s="57"/>
      <c r="B12" s="57"/>
      <c r="C12" s="66" t="s">
        <v>131</v>
      </c>
      <c r="D12" s="89"/>
      <c r="E12" s="89"/>
      <c r="F12" s="89"/>
      <c r="G12" s="89"/>
    </row>
    <row r="13" spans="1:7" ht="15" customHeight="1">
      <c r="A13" s="57"/>
      <c r="B13" s="57"/>
      <c r="C13" s="67" t="s">
        <v>128</v>
      </c>
      <c r="D13" s="89"/>
      <c r="E13" s="89"/>
      <c r="F13" s="89"/>
      <c r="G13" s="89"/>
    </row>
  </sheetData>
  <sheetProtection password="D6A0" sheet="1" objects="1" scenarios="1"/>
  <mergeCells count="5">
    <mergeCell ref="A1:G1"/>
    <mergeCell ref="C3:G3"/>
    <mergeCell ref="C5:G5"/>
    <mergeCell ref="D12:G12"/>
    <mergeCell ref="D13:G13"/>
  </mergeCells>
  <pageMargins left="0.7" right="0.7" top="0.75" bottom="0.75" header="0.3" footer="0.3"/>
  <pageSetup paperSize="9" scale="54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79"/>
  <sheetViews>
    <sheetView topLeftCell="A48" zoomScale="90" zoomScaleNormal="90" workbookViewId="0">
      <selection activeCell="K62" sqref="K62:K78"/>
    </sheetView>
  </sheetViews>
  <sheetFormatPr defaultColWidth="8" defaultRowHeight="13"/>
  <cols>
    <col min="1" max="1" width="6.9140625" style="5" customWidth="1"/>
    <col min="2" max="2" width="10.9140625" style="5" customWidth="1"/>
    <col min="3" max="3" width="19.5" style="5" customWidth="1"/>
    <col min="4" max="4" width="16.58203125" style="5" customWidth="1"/>
    <col min="5" max="5" width="13.5" style="5" customWidth="1"/>
    <col min="6" max="6" width="5.08203125" style="5" customWidth="1"/>
    <col min="7" max="7" width="13.5" style="5" customWidth="1"/>
    <col min="8" max="8" width="21.08203125" style="5" customWidth="1"/>
    <col min="9" max="9" width="8" style="7"/>
    <col min="10" max="10" width="18.58203125" style="7" customWidth="1"/>
    <col min="11" max="11" width="18.6640625" style="5" customWidth="1"/>
    <col min="12" max="12" width="8" style="5"/>
    <col min="13" max="13" width="11" style="5" customWidth="1"/>
    <col min="14" max="16384" width="8" style="5"/>
  </cols>
  <sheetData>
    <row r="1" spans="1:13" ht="15.5">
      <c r="A1" s="145" t="s">
        <v>5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</row>
    <row r="2" spans="1:13" ht="13.5" thickBot="1">
      <c r="A2" s="6"/>
      <c r="B2" s="7"/>
      <c r="C2" s="7"/>
      <c r="D2" s="7"/>
      <c r="E2" s="7"/>
      <c r="F2" s="7"/>
      <c r="G2" s="7"/>
      <c r="H2" s="7"/>
      <c r="K2" s="7"/>
      <c r="L2" s="7"/>
      <c r="M2" s="8"/>
    </row>
    <row r="3" spans="1:13" ht="13.5" customHeight="1" thickBot="1">
      <c r="A3" s="146" t="s">
        <v>122</v>
      </c>
      <c r="B3" s="146"/>
      <c r="C3" s="126"/>
      <c r="D3" s="127"/>
      <c r="E3" s="127"/>
      <c r="F3" s="127"/>
      <c r="G3" s="128"/>
      <c r="H3" s="147"/>
      <c r="I3" s="148"/>
      <c r="J3" s="126"/>
      <c r="K3" s="127"/>
      <c r="L3" s="127"/>
      <c r="M3" s="128"/>
    </row>
    <row r="4" spans="1:13" ht="36" customHeight="1" thickBot="1">
      <c r="A4" s="146" t="s">
        <v>6</v>
      </c>
      <c r="B4" s="146"/>
      <c r="C4" s="98"/>
      <c r="D4" s="98"/>
      <c r="E4" s="98"/>
      <c r="F4" s="98"/>
      <c r="G4" s="98"/>
      <c r="H4" s="149" t="s">
        <v>120</v>
      </c>
      <c r="I4" s="149"/>
      <c r="J4" s="44"/>
      <c r="K4" s="45" t="s">
        <v>114</v>
      </c>
      <c r="L4" s="98"/>
      <c r="M4" s="98"/>
    </row>
    <row r="5" spans="1:13" ht="13.5" thickBot="1">
      <c r="A5" s="102" t="s">
        <v>8</v>
      </c>
      <c r="B5" s="102" t="s">
        <v>11</v>
      </c>
      <c r="C5" s="102" t="s">
        <v>16</v>
      </c>
      <c r="D5" s="102" t="s">
        <v>15</v>
      </c>
      <c r="E5" s="102"/>
      <c r="F5" s="102"/>
      <c r="G5" s="102"/>
      <c r="H5" s="102"/>
      <c r="I5" s="102" t="s">
        <v>59</v>
      </c>
      <c r="J5" s="102"/>
      <c r="K5" s="102" t="s">
        <v>60</v>
      </c>
      <c r="L5" s="102"/>
      <c r="M5" s="150" t="s">
        <v>10</v>
      </c>
    </row>
    <row r="6" spans="1:13" ht="28.4" customHeight="1" thickBot="1">
      <c r="A6" s="102"/>
      <c r="B6" s="102"/>
      <c r="C6" s="102"/>
      <c r="D6" s="102"/>
      <c r="E6" s="102"/>
      <c r="F6" s="102"/>
      <c r="G6" s="102"/>
      <c r="H6" s="102"/>
      <c r="I6" s="9" t="s">
        <v>0</v>
      </c>
      <c r="J6" s="10" t="s">
        <v>115</v>
      </c>
      <c r="K6" s="11" t="s">
        <v>62</v>
      </c>
      <c r="L6" s="11" t="s">
        <v>61</v>
      </c>
      <c r="M6" s="150"/>
    </row>
    <row r="7" spans="1:13" ht="14.5" customHeight="1" thickBot="1">
      <c r="A7" s="107" t="s">
        <v>12</v>
      </c>
      <c r="B7" s="110">
        <v>0.5</v>
      </c>
      <c r="C7" s="91" t="s">
        <v>54</v>
      </c>
      <c r="D7" s="91"/>
      <c r="E7" s="97">
        <v>5</v>
      </c>
      <c r="F7" s="103" t="s">
        <v>56</v>
      </c>
      <c r="G7" s="144"/>
      <c r="H7" s="144"/>
      <c r="I7" s="68">
        <v>1</v>
      </c>
      <c r="J7" s="91" t="s">
        <v>134</v>
      </c>
      <c r="K7" s="157">
        <v>0</v>
      </c>
      <c r="L7" s="13">
        <f>K7*I7</f>
        <v>0</v>
      </c>
      <c r="M7" s="102">
        <v>0</v>
      </c>
    </row>
    <row r="8" spans="1:13" ht="15" thickBot="1">
      <c r="A8" s="108"/>
      <c r="B8" s="111"/>
      <c r="C8" s="91"/>
      <c r="D8" s="91"/>
      <c r="E8" s="97"/>
      <c r="F8" s="144" t="s">
        <v>55</v>
      </c>
      <c r="G8" s="144"/>
      <c r="H8" s="144"/>
      <c r="I8" s="68">
        <v>5</v>
      </c>
      <c r="J8" s="91"/>
      <c r="K8" s="157">
        <v>0</v>
      </c>
      <c r="L8" s="14">
        <f t="shared" ref="L8:L46" si="0">K8*I8</f>
        <v>0</v>
      </c>
      <c r="M8" s="102"/>
    </row>
    <row r="9" spans="1:13" ht="15" thickBot="1">
      <c r="A9" s="108"/>
      <c r="B9" s="111"/>
      <c r="C9" s="91"/>
      <c r="D9" s="91"/>
      <c r="E9" s="97"/>
      <c r="F9" s="144" t="s">
        <v>57</v>
      </c>
      <c r="G9" s="144"/>
      <c r="H9" s="144"/>
      <c r="I9" s="68">
        <v>1</v>
      </c>
      <c r="J9" s="91"/>
      <c r="K9" s="157">
        <v>0</v>
      </c>
      <c r="L9" s="14">
        <f t="shared" si="0"/>
        <v>0</v>
      </c>
      <c r="M9" s="102"/>
    </row>
    <row r="10" spans="1:13" ht="15" thickBot="1">
      <c r="A10" s="108"/>
      <c r="B10" s="111"/>
      <c r="C10" s="91"/>
      <c r="D10" s="91"/>
      <c r="E10" s="97"/>
      <c r="F10" s="144" t="s">
        <v>58</v>
      </c>
      <c r="G10" s="144"/>
      <c r="H10" s="144"/>
      <c r="I10" s="68">
        <v>5</v>
      </c>
      <c r="J10" s="91"/>
      <c r="K10" s="157">
        <v>0</v>
      </c>
      <c r="L10" s="14">
        <f t="shared" si="0"/>
        <v>0</v>
      </c>
      <c r="M10" s="102"/>
    </row>
    <row r="11" spans="1:13" ht="21" customHeight="1" thickBot="1">
      <c r="A11" s="108"/>
      <c r="B11" s="111"/>
      <c r="C11" s="91" t="s">
        <v>47</v>
      </c>
      <c r="D11" s="97" t="s">
        <v>48</v>
      </c>
      <c r="E11" s="97">
        <v>35</v>
      </c>
      <c r="F11" s="141" t="s">
        <v>51</v>
      </c>
      <c r="G11" s="141"/>
      <c r="H11" s="15" t="s">
        <v>52</v>
      </c>
      <c r="I11" s="69">
        <v>4</v>
      </c>
      <c r="J11" s="97" t="s">
        <v>135</v>
      </c>
      <c r="K11" s="157">
        <v>0</v>
      </c>
      <c r="L11" s="14">
        <f t="shared" si="0"/>
        <v>0</v>
      </c>
      <c r="M11" s="102">
        <f>IF(SUM(L11:L21)&gt;E11,E11,SUM(L11:L21))</f>
        <v>0</v>
      </c>
    </row>
    <row r="12" spans="1:13" ht="20" customHeight="1" thickBot="1">
      <c r="A12" s="108"/>
      <c r="B12" s="111"/>
      <c r="C12" s="91"/>
      <c r="D12" s="97"/>
      <c r="E12" s="97"/>
      <c r="F12" s="141"/>
      <c r="G12" s="141"/>
      <c r="H12" s="16" t="s">
        <v>53</v>
      </c>
      <c r="I12" s="70">
        <v>2</v>
      </c>
      <c r="J12" s="97"/>
      <c r="K12" s="157">
        <v>0</v>
      </c>
      <c r="L12" s="14">
        <f t="shared" si="0"/>
        <v>0</v>
      </c>
      <c r="M12" s="102"/>
    </row>
    <row r="13" spans="1:13" ht="25" customHeight="1" thickBot="1">
      <c r="A13" s="108"/>
      <c r="B13" s="111"/>
      <c r="C13" s="91"/>
      <c r="D13" s="97"/>
      <c r="E13" s="97"/>
      <c r="F13" s="141" t="s">
        <v>116</v>
      </c>
      <c r="G13" s="141"/>
      <c r="H13" s="15" t="s">
        <v>52</v>
      </c>
      <c r="I13" s="71">
        <v>2</v>
      </c>
      <c r="J13" s="97" t="s">
        <v>135</v>
      </c>
      <c r="K13" s="157">
        <v>0</v>
      </c>
      <c r="L13" s="14">
        <f t="shared" si="0"/>
        <v>0</v>
      </c>
      <c r="M13" s="102"/>
    </row>
    <row r="14" spans="1:13" ht="20" customHeight="1" thickBot="1">
      <c r="A14" s="108"/>
      <c r="B14" s="111"/>
      <c r="C14" s="91"/>
      <c r="D14" s="97"/>
      <c r="E14" s="97"/>
      <c r="F14" s="141"/>
      <c r="G14" s="141"/>
      <c r="H14" s="16" t="s">
        <v>53</v>
      </c>
      <c r="I14" s="70">
        <v>0.5</v>
      </c>
      <c r="J14" s="97"/>
      <c r="K14" s="157">
        <v>0</v>
      </c>
      <c r="L14" s="14">
        <f t="shared" si="0"/>
        <v>0</v>
      </c>
      <c r="M14" s="102"/>
    </row>
    <row r="15" spans="1:13" ht="26" customHeight="1" thickBot="1">
      <c r="A15" s="108"/>
      <c r="B15" s="111"/>
      <c r="C15" s="91"/>
      <c r="D15" s="97"/>
      <c r="E15" s="97"/>
      <c r="F15" s="141" t="s">
        <v>50</v>
      </c>
      <c r="G15" s="141"/>
      <c r="H15" s="15" t="s">
        <v>52</v>
      </c>
      <c r="I15" s="69">
        <v>0.2</v>
      </c>
      <c r="J15" s="97" t="s">
        <v>135</v>
      </c>
      <c r="K15" s="157">
        <v>0</v>
      </c>
      <c r="L15" s="14">
        <f t="shared" si="0"/>
        <v>0</v>
      </c>
      <c r="M15" s="102"/>
    </row>
    <row r="16" spans="1:13" ht="18.5" customHeight="1" thickBot="1">
      <c r="A16" s="108"/>
      <c r="B16" s="111"/>
      <c r="C16" s="91"/>
      <c r="D16" s="97"/>
      <c r="E16" s="97"/>
      <c r="F16" s="141"/>
      <c r="G16" s="141"/>
      <c r="H16" s="16" t="s">
        <v>53</v>
      </c>
      <c r="I16" s="70">
        <v>0.1</v>
      </c>
      <c r="J16" s="97"/>
      <c r="K16" s="157">
        <v>0</v>
      </c>
      <c r="L16" s="14">
        <f t="shared" si="0"/>
        <v>0</v>
      </c>
      <c r="M16" s="102"/>
    </row>
    <row r="17" spans="1:13" ht="28" customHeight="1" thickBot="1">
      <c r="A17" s="108"/>
      <c r="B17" s="111"/>
      <c r="C17" s="91"/>
      <c r="D17" s="97"/>
      <c r="E17" s="97"/>
      <c r="F17" s="141" t="s">
        <v>49</v>
      </c>
      <c r="G17" s="141"/>
      <c r="H17" s="15" t="s">
        <v>52</v>
      </c>
      <c r="I17" s="69">
        <v>0.3</v>
      </c>
      <c r="J17" s="97" t="s">
        <v>136</v>
      </c>
      <c r="K17" s="157">
        <v>0</v>
      </c>
      <c r="L17" s="14">
        <f t="shared" si="0"/>
        <v>0</v>
      </c>
      <c r="M17" s="102"/>
    </row>
    <row r="18" spans="1:13" ht="17.5" customHeight="1" thickBot="1">
      <c r="A18" s="108"/>
      <c r="B18" s="111"/>
      <c r="C18" s="91"/>
      <c r="D18" s="97"/>
      <c r="E18" s="97"/>
      <c r="F18" s="141"/>
      <c r="G18" s="141"/>
      <c r="H18" s="16" t="s">
        <v>53</v>
      </c>
      <c r="I18" s="70">
        <v>0.1</v>
      </c>
      <c r="J18" s="97"/>
      <c r="K18" s="157">
        <v>0</v>
      </c>
      <c r="L18" s="14">
        <f t="shared" si="0"/>
        <v>0</v>
      </c>
      <c r="M18" s="102"/>
    </row>
    <row r="19" spans="1:13" ht="15" thickBot="1">
      <c r="A19" s="108"/>
      <c r="B19" s="111"/>
      <c r="C19" s="91"/>
      <c r="D19" s="97"/>
      <c r="E19" s="97"/>
      <c r="F19" s="142" t="s">
        <v>45</v>
      </c>
      <c r="G19" s="142"/>
      <c r="H19" s="142"/>
      <c r="I19" s="72">
        <v>6</v>
      </c>
      <c r="J19" s="12" t="s">
        <v>136</v>
      </c>
      <c r="K19" s="157">
        <v>0</v>
      </c>
      <c r="L19" s="14">
        <f t="shared" si="0"/>
        <v>0</v>
      </c>
      <c r="M19" s="102"/>
    </row>
    <row r="20" spans="1:13" ht="15" thickBot="1">
      <c r="A20" s="108"/>
      <c r="B20" s="111"/>
      <c r="C20" s="91"/>
      <c r="D20" s="97"/>
      <c r="E20" s="97"/>
      <c r="F20" s="142" t="s">
        <v>46</v>
      </c>
      <c r="G20" s="142"/>
      <c r="H20" s="142"/>
      <c r="I20" s="72">
        <v>3</v>
      </c>
      <c r="J20" s="17" t="s">
        <v>136</v>
      </c>
      <c r="K20" s="157">
        <v>0</v>
      </c>
      <c r="L20" s="14">
        <f t="shared" si="0"/>
        <v>0</v>
      </c>
      <c r="M20" s="102"/>
    </row>
    <row r="21" spans="1:13" ht="15" thickBot="1">
      <c r="A21" s="108"/>
      <c r="B21" s="111"/>
      <c r="C21" s="91"/>
      <c r="D21" s="97"/>
      <c r="E21" s="97"/>
      <c r="F21" s="142" t="s">
        <v>44</v>
      </c>
      <c r="G21" s="142"/>
      <c r="H21" s="142"/>
      <c r="I21" s="72">
        <v>1</v>
      </c>
      <c r="J21" s="17" t="s">
        <v>136</v>
      </c>
      <c r="K21" s="157">
        <v>0</v>
      </c>
      <c r="L21" s="14">
        <f t="shared" si="0"/>
        <v>0</v>
      </c>
      <c r="M21" s="102"/>
    </row>
    <row r="22" spans="1:13" ht="26.5" customHeight="1" thickBot="1">
      <c r="A22" s="108"/>
      <c r="B22" s="111"/>
      <c r="C22" s="91" t="s">
        <v>17</v>
      </c>
      <c r="D22" s="97" t="s">
        <v>18</v>
      </c>
      <c r="E22" s="97">
        <v>10</v>
      </c>
      <c r="F22" s="132" t="s">
        <v>42</v>
      </c>
      <c r="G22" s="132"/>
      <c r="H22" s="132"/>
      <c r="I22" s="69">
        <v>2</v>
      </c>
      <c r="J22" s="17" t="s">
        <v>138</v>
      </c>
      <c r="K22" s="157">
        <v>0</v>
      </c>
      <c r="L22" s="14">
        <f t="shared" si="0"/>
        <v>0</v>
      </c>
      <c r="M22" s="102">
        <f>IF(SUM(L22:L23)&gt;E22,E22,SUM(L22:L23))</f>
        <v>0</v>
      </c>
    </row>
    <row r="23" spans="1:13" ht="22.4" customHeight="1" thickBot="1">
      <c r="A23" s="108"/>
      <c r="B23" s="111"/>
      <c r="C23" s="91"/>
      <c r="D23" s="97"/>
      <c r="E23" s="97"/>
      <c r="F23" s="141" t="s">
        <v>43</v>
      </c>
      <c r="G23" s="141"/>
      <c r="H23" s="141"/>
      <c r="I23" s="69">
        <v>4</v>
      </c>
      <c r="J23" s="17" t="s">
        <v>138</v>
      </c>
      <c r="K23" s="157">
        <v>0</v>
      </c>
      <c r="L23" s="14">
        <f t="shared" si="0"/>
        <v>0</v>
      </c>
      <c r="M23" s="102"/>
    </row>
    <row r="24" spans="1:13" ht="15" customHeight="1" thickBot="1">
      <c r="A24" s="108"/>
      <c r="B24" s="111"/>
      <c r="C24" s="91"/>
      <c r="D24" s="97" t="s">
        <v>117</v>
      </c>
      <c r="E24" s="97">
        <v>8</v>
      </c>
      <c r="F24" s="132" t="s">
        <v>41</v>
      </c>
      <c r="G24" s="132"/>
      <c r="H24" s="132"/>
      <c r="I24" s="70">
        <v>0.1</v>
      </c>
      <c r="J24" s="17" t="s">
        <v>137</v>
      </c>
      <c r="K24" s="157">
        <v>0</v>
      </c>
      <c r="L24" s="14">
        <f t="shared" si="0"/>
        <v>0</v>
      </c>
      <c r="M24" s="102">
        <f>IF(SUM(L24:L31)&gt;E24,E24,SUM(L24:L31))</f>
        <v>0</v>
      </c>
    </row>
    <row r="25" spans="1:13" ht="14.5" customHeight="1" thickBot="1">
      <c r="A25" s="108"/>
      <c r="B25" s="111"/>
      <c r="C25" s="91"/>
      <c r="D25" s="97"/>
      <c r="E25" s="97"/>
      <c r="F25" s="132" t="s">
        <v>40</v>
      </c>
      <c r="G25" s="132"/>
      <c r="H25" s="132"/>
      <c r="I25" s="70">
        <v>0.3</v>
      </c>
      <c r="J25" s="17" t="s">
        <v>137</v>
      </c>
      <c r="K25" s="157">
        <v>0</v>
      </c>
      <c r="L25" s="14">
        <f t="shared" si="0"/>
        <v>0</v>
      </c>
      <c r="M25" s="102"/>
    </row>
    <row r="26" spans="1:13" ht="15" thickBot="1">
      <c r="A26" s="108"/>
      <c r="B26" s="111"/>
      <c r="C26" s="91"/>
      <c r="D26" s="97"/>
      <c r="E26" s="97"/>
      <c r="F26" s="141" t="s">
        <v>38</v>
      </c>
      <c r="G26" s="141"/>
      <c r="H26" s="141"/>
      <c r="I26" s="70">
        <v>0.15</v>
      </c>
      <c r="J26" s="17" t="s">
        <v>144</v>
      </c>
      <c r="K26" s="157">
        <v>0</v>
      </c>
      <c r="L26" s="14">
        <f t="shared" si="0"/>
        <v>0</v>
      </c>
      <c r="M26" s="102"/>
    </row>
    <row r="27" spans="1:13" ht="15" customHeight="1" thickBot="1">
      <c r="A27" s="108"/>
      <c r="B27" s="111"/>
      <c r="C27" s="91"/>
      <c r="D27" s="97"/>
      <c r="E27" s="97"/>
      <c r="F27" s="142" t="s">
        <v>39</v>
      </c>
      <c r="G27" s="142"/>
      <c r="H27" s="142"/>
      <c r="I27" s="72">
        <v>0.5</v>
      </c>
      <c r="J27" s="17" t="s">
        <v>137</v>
      </c>
      <c r="K27" s="157">
        <v>0</v>
      </c>
      <c r="L27" s="14">
        <f t="shared" si="0"/>
        <v>0</v>
      </c>
      <c r="M27" s="102"/>
    </row>
    <row r="28" spans="1:13" ht="15" customHeight="1" thickBot="1">
      <c r="A28" s="108"/>
      <c r="B28" s="111"/>
      <c r="C28" s="91"/>
      <c r="D28" s="97"/>
      <c r="E28" s="97"/>
      <c r="F28" s="142" t="s">
        <v>37</v>
      </c>
      <c r="G28" s="142"/>
      <c r="H28" s="142"/>
      <c r="I28" s="72">
        <v>0.2</v>
      </c>
      <c r="J28" s="17" t="s">
        <v>144</v>
      </c>
      <c r="K28" s="157">
        <v>0</v>
      </c>
      <c r="L28" s="14">
        <f t="shared" si="0"/>
        <v>0</v>
      </c>
      <c r="M28" s="102"/>
    </row>
    <row r="29" spans="1:13" ht="15" customHeight="1" thickBot="1">
      <c r="A29" s="108"/>
      <c r="B29" s="111"/>
      <c r="C29" s="91"/>
      <c r="D29" s="97"/>
      <c r="E29" s="97"/>
      <c r="F29" s="142" t="s">
        <v>36</v>
      </c>
      <c r="G29" s="142"/>
      <c r="H29" s="142"/>
      <c r="I29" s="72">
        <v>1.5</v>
      </c>
      <c r="J29" s="17" t="s">
        <v>137</v>
      </c>
      <c r="K29" s="157">
        <v>0</v>
      </c>
      <c r="L29" s="14">
        <f t="shared" si="0"/>
        <v>0</v>
      </c>
      <c r="M29" s="102"/>
    </row>
    <row r="30" spans="1:13" ht="15" customHeight="1" thickBot="1">
      <c r="A30" s="108"/>
      <c r="B30" s="111"/>
      <c r="C30" s="91"/>
      <c r="D30" s="97"/>
      <c r="E30" s="97"/>
      <c r="F30" s="142" t="s">
        <v>35</v>
      </c>
      <c r="G30" s="142"/>
      <c r="H30" s="142"/>
      <c r="I30" s="72">
        <v>2</v>
      </c>
      <c r="J30" s="17" t="s">
        <v>137</v>
      </c>
      <c r="K30" s="157">
        <v>0</v>
      </c>
      <c r="L30" s="14">
        <f t="shared" si="0"/>
        <v>0</v>
      </c>
      <c r="M30" s="102"/>
    </row>
    <row r="31" spans="1:13" ht="18.649999999999999" customHeight="1" thickBot="1">
      <c r="A31" s="108"/>
      <c r="B31" s="111"/>
      <c r="C31" s="91"/>
      <c r="D31" s="97"/>
      <c r="E31" s="97"/>
      <c r="F31" s="132" t="s">
        <v>34</v>
      </c>
      <c r="G31" s="132"/>
      <c r="H31" s="132"/>
      <c r="I31" s="70">
        <v>1</v>
      </c>
      <c r="J31" s="17" t="s">
        <v>137</v>
      </c>
      <c r="K31" s="157">
        <v>0</v>
      </c>
      <c r="L31" s="14">
        <f t="shared" si="0"/>
        <v>0</v>
      </c>
      <c r="M31" s="102"/>
    </row>
    <row r="32" spans="1:13" ht="33" customHeight="1" thickBot="1">
      <c r="A32" s="108"/>
      <c r="B32" s="111"/>
      <c r="C32" s="91"/>
      <c r="D32" s="97" t="s">
        <v>19</v>
      </c>
      <c r="E32" s="97">
        <v>10</v>
      </c>
      <c r="F32" s="141" t="s">
        <v>33</v>
      </c>
      <c r="G32" s="141"/>
      <c r="H32" s="141"/>
      <c r="I32" s="70">
        <v>5</v>
      </c>
      <c r="J32" s="17" t="s">
        <v>139</v>
      </c>
      <c r="K32" s="157">
        <v>0</v>
      </c>
      <c r="L32" s="14">
        <f t="shared" si="0"/>
        <v>0</v>
      </c>
      <c r="M32" s="102">
        <f>IF(SUM(L32:L35)&gt;E32,E32,SUM(L32:L35))</f>
        <v>0</v>
      </c>
    </row>
    <row r="33" spans="1:13" ht="27.65" customHeight="1" thickBot="1">
      <c r="A33" s="108"/>
      <c r="B33" s="111"/>
      <c r="C33" s="91"/>
      <c r="D33" s="97"/>
      <c r="E33" s="97"/>
      <c r="F33" s="141" t="s">
        <v>31</v>
      </c>
      <c r="G33" s="141"/>
      <c r="H33" s="141"/>
      <c r="I33" s="70">
        <v>2</v>
      </c>
      <c r="J33" s="17" t="s">
        <v>139</v>
      </c>
      <c r="K33" s="157">
        <v>0</v>
      </c>
      <c r="L33" s="14">
        <f t="shared" si="0"/>
        <v>0</v>
      </c>
      <c r="M33" s="102"/>
    </row>
    <row r="34" spans="1:13" ht="34.4" customHeight="1" thickBot="1">
      <c r="A34" s="108"/>
      <c r="B34" s="111"/>
      <c r="C34" s="91"/>
      <c r="D34" s="97"/>
      <c r="E34" s="97"/>
      <c r="F34" s="141" t="s">
        <v>32</v>
      </c>
      <c r="G34" s="141"/>
      <c r="H34" s="141"/>
      <c r="I34" s="70">
        <v>0.5</v>
      </c>
      <c r="J34" s="17" t="s">
        <v>145</v>
      </c>
      <c r="K34" s="157">
        <v>0</v>
      </c>
      <c r="L34" s="14">
        <f t="shared" si="0"/>
        <v>0</v>
      </c>
      <c r="M34" s="102"/>
    </row>
    <row r="35" spans="1:13" ht="15" thickBot="1">
      <c r="A35" s="108"/>
      <c r="B35" s="111"/>
      <c r="C35" s="91"/>
      <c r="D35" s="97"/>
      <c r="E35" s="97"/>
      <c r="F35" s="141" t="s">
        <v>28</v>
      </c>
      <c r="G35" s="141"/>
      <c r="H35" s="141"/>
      <c r="I35" s="70">
        <v>0.3</v>
      </c>
      <c r="J35" s="17" t="s">
        <v>145</v>
      </c>
      <c r="K35" s="157">
        <v>0</v>
      </c>
      <c r="L35" s="14">
        <f t="shared" si="0"/>
        <v>0</v>
      </c>
      <c r="M35" s="102"/>
    </row>
    <row r="36" spans="1:13" ht="15" customHeight="1" thickBot="1">
      <c r="A36" s="108"/>
      <c r="B36" s="111"/>
      <c r="C36" s="91"/>
      <c r="D36" s="139" t="s">
        <v>119</v>
      </c>
      <c r="E36" s="139">
        <v>2</v>
      </c>
      <c r="F36" s="140" t="s">
        <v>29</v>
      </c>
      <c r="G36" s="140"/>
      <c r="H36" s="140"/>
      <c r="I36" s="72">
        <v>1</v>
      </c>
      <c r="J36" s="17" t="s">
        <v>141</v>
      </c>
      <c r="K36" s="157">
        <v>0</v>
      </c>
      <c r="L36" s="14">
        <f t="shared" si="0"/>
        <v>0</v>
      </c>
      <c r="M36" s="102">
        <f>IF(SUM(L36:L37)&gt;E36,E36,SUM(L36:L37))</f>
        <v>0</v>
      </c>
    </row>
    <row r="37" spans="1:13" ht="15" customHeight="1" thickBot="1">
      <c r="A37" s="108"/>
      <c r="B37" s="111"/>
      <c r="C37" s="91"/>
      <c r="D37" s="139"/>
      <c r="E37" s="139"/>
      <c r="F37" s="140" t="s">
        <v>30</v>
      </c>
      <c r="G37" s="140"/>
      <c r="H37" s="140"/>
      <c r="I37" s="72">
        <v>0.5</v>
      </c>
      <c r="J37" s="17" t="s">
        <v>141</v>
      </c>
      <c r="K37" s="157">
        <v>0</v>
      </c>
      <c r="L37" s="14">
        <f t="shared" si="0"/>
        <v>0</v>
      </c>
      <c r="M37" s="102"/>
    </row>
    <row r="38" spans="1:13" ht="15" thickBot="1">
      <c r="A38" s="108"/>
      <c r="B38" s="111"/>
      <c r="C38" s="91"/>
      <c r="D38" s="97" t="s">
        <v>20</v>
      </c>
      <c r="E38" s="97">
        <v>2</v>
      </c>
      <c r="F38" s="132" t="s">
        <v>25</v>
      </c>
      <c r="G38" s="132"/>
      <c r="H38" s="132"/>
      <c r="I38" s="70">
        <v>2</v>
      </c>
      <c r="J38" s="17" t="s">
        <v>142</v>
      </c>
      <c r="K38" s="157">
        <v>0</v>
      </c>
      <c r="L38" s="14">
        <f t="shared" si="0"/>
        <v>0</v>
      </c>
      <c r="M38" s="102">
        <f>IF(SUM(L38:L42)&gt;E38,E38,SUM(L38:L42))</f>
        <v>0</v>
      </c>
    </row>
    <row r="39" spans="1:13" ht="15" customHeight="1" thickBot="1">
      <c r="A39" s="108"/>
      <c r="B39" s="111"/>
      <c r="C39" s="91"/>
      <c r="D39" s="97"/>
      <c r="E39" s="97"/>
      <c r="F39" s="132" t="s">
        <v>26</v>
      </c>
      <c r="G39" s="132"/>
      <c r="H39" s="132"/>
      <c r="I39" s="70">
        <v>1</v>
      </c>
      <c r="J39" s="17" t="s">
        <v>142</v>
      </c>
      <c r="K39" s="157">
        <v>0</v>
      </c>
      <c r="L39" s="14">
        <f t="shared" si="0"/>
        <v>0</v>
      </c>
      <c r="M39" s="102"/>
    </row>
    <row r="40" spans="1:13" ht="15" customHeight="1" thickBot="1">
      <c r="A40" s="108"/>
      <c r="B40" s="111"/>
      <c r="C40" s="91"/>
      <c r="D40" s="97"/>
      <c r="E40" s="97"/>
      <c r="F40" s="132" t="s">
        <v>27</v>
      </c>
      <c r="G40" s="132"/>
      <c r="H40" s="132"/>
      <c r="I40" s="70">
        <v>0.25</v>
      </c>
      <c r="J40" s="17" t="s">
        <v>142</v>
      </c>
      <c r="K40" s="157">
        <v>0</v>
      </c>
      <c r="L40" s="14">
        <f t="shared" si="0"/>
        <v>0</v>
      </c>
      <c r="M40" s="102"/>
    </row>
    <row r="41" spans="1:13" ht="23.15" customHeight="1" thickBot="1">
      <c r="A41" s="108"/>
      <c r="B41" s="111"/>
      <c r="C41" s="91"/>
      <c r="D41" s="97"/>
      <c r="E41" s="97"/>
      <c r="F41" s="133" t="s">
        <v>24</v>
      </c>
      <c r="G41" s="134"/>
      <c r="H41" s="135"/>
      <c r="I41" s="70">
        <v>0.2</v>
      </c>
      <c r="J41" s="17" t="s">
        <v>142</v>
      </c>
      <c r="K41" s="157">
        <v>0</v>
      </c>
      <c r="L41" s="14">
        <f t="shared" si="0"/>
        <v>0</v>
      </c>
      <c r="M41" s="102"/>
    </row>
    <row r="42" spans="1:13" ht="23.15" customHeight="1" thickBot="1">
      <c r="A42" s="108"/>
      <c r="B42" s="111"/>
      <c r="C42" s="91"/>
      <c r="D42" s="97"/>
      <c r="E42" s="97"/>
      <c r="F42" s="123" t="s">
        <v>23</v>
      </c>
      <c r="G42" s="124"/>
      <c r="H42" s="125"/>
      <c r="I42" s="70">
        <v>0.1</v>
      </c>
      <c r="J42" s="17" t="s">
        <v>142</v>
      </c>
      <c r="K42" s="157">
        <v>0</v>
      </c>
      <c r="L42" s="14">
        <f t="shared" si="0"/>
        <v>0</v>
      </c>
      <c r="M42" s="102"/>
    </row>
    <row r="43" spans="1:13" ht="24.65" customHeight="1" thickBot="1">
      <c r="A43" s="108"/>
      <c r="B43" s="111"/>
      <c r="C43" s="91"/>
      <c r="D43" s="20" t="s">
        <v>21</v>
      </c>
      <c r="E43" s="21">
        <v>8</v>
      </c>
      <c r="F43" s="136" t="s">
        <v>22</v>
      </c>
      <c r="G43" s="137"/>
      <c r="H43" s="138"/>
      <c r="I43" s="73">
        <v>0.5</v>
      </c>
      <c r="J43" s="17" t="s">
        <v>146</v>
      </c>
      <c r="K43" s="157">
        <v>0</v>
      </c>
      <c r="L43" s="14">
        <f t="shared" si="0"/>
        <v>0</v>
      </c>
      <c r="M43" s="22">
        <f>IF(L43&gt;E43,E43,L43)</f>
        <v>0</v>
      </c>
    </row>
    <row r="44" spans="1:13" ht="27.65" customHeight="1" thickBot="1">
      <c r="A44" s="108"/>
      <c r="B44" s="111"/>
      <c r="C44" s="91" t="s">
        <v>63</v>
      </c>
      <c r="D44" s="91"/>
      <c r="E44" s="21">
        <v>10</v>
      </c>
      <c r="F44" s="136" t="s">
        <v>65</v>
      </c>
      <c r="G44" s="137"/>
      <c r="H44" s="138"/>
      <c r="I44" s="74">
        <v>2</v>
      </c>
      <c r="J44" s="17" t="s">
        <v>143</v>
      </c>
      <c r="K44" s="157">
        <v>0</v>
      </c>
      <c r="L44" s="14">
        <f t="shared" si="0"/>
        <v>0</v>
      </c>
      <c r="M44" s="22">
        <f>IF(L44&gt;E44,E44,L44)</f>
        <v>0</v>
      </c>
    </row>
    <row r="45" spans="1:13" ht="28.4" customHeight="1" thickBot="1">
      <c r="A45" s="108"/>
      <c r="B45" s="111"/>
      <c r="C45" s="91" t="s">
        <v>64</v>
      </c>
      <c r="D45" s="91"/>
      <c r="E45" s="18">
        <v>5</v>
      </c>
      <c r="F45" s="123" t="s">
        <v>66</v>
      </c>
      <c r="G45" s="124"/>
      <c r="H45" s="125"/>
      <c r="I45" s="70">
        <v>5</v>
      </c>
      <c r="J45" s="17" t="s">
        <v>140</v>
      </c>
      <c r="K45" s="157">
        <v>0</v>
      </c>
      <c r="L45" s="14">
        <f t="shared" si="0"/>
        <v>0</v>
      </c>
      <c r="M45" s="22">
        <f>IF(L45&gt;E45,E45,L45)</f>
        <v>0</v>
      </c>
    </row>
    <row r="46" spans="1:13" ht="47.5" customHeight="1" thickBot="1">
      <c r="A46" s="143"/>
      <c r="B46" s="112"/>
      <c r="C46" s="91" t="s">
        <v>68</v>
      </c>
      <c r="D46" s="91"/>
      <c r="E46" s="18">
        <v>5</v>
      </c>
      <c r="F46" s="126"/>
      <c r="G46" s="127"/>
      <c r="H46" s="128"/>
      <c r="I46" s="75">
        <v>1</v>
      </c>
      <c r="J46" s="17" t="s">
        <v>148</v>
      </c>
      <c r="K46" s="157">
        <v>0</v>
      </c>
      <c r="L46" s="23">
        <f t="shared" si="0"/>
        <v>0</v>
      </c>
      <c r="M46" s="24">
        <f>IF(L46&gt;E46,E46,L46)</f>
        <v>0</v>
      </c>
    </row>
    <row r="47" spans="1:13" ht="35" customHeight="1" thickBot="1">
      <c r="A47" s="25" t="s">
        <v>1</v>
      </c>
      <c r="B47" s="11">
        <f>M47</f>
        <v>0</v>
      </c>
      <c r="C47" s="98"/>
      <c r="D47" s="98"/>
      <c r="E47" s="22">
        <f>SUM(E7:E46)</f>
        <v>100</v>
      </c>
      <c r="F47" s="129" t="s">
        <v>67</v>
      </c>
      <c r="G47" s="130"/>
      <c r="H47" s="130"/>
      <c r="I47" s="130"/>
      <c r="J47" s="131"/>
      <c r="K47" s="22">
        <f>SUM(K7:K46)</f>
        <v>0</v>
      </c>
      <c r="L47" s="26">
        <f>SUM(L7:L46)</f>
        <v>0</v>
      </c>
      <c r="M47" s="27">
        <f>SUM(M7:M45)</f>
        <v>0</v>
      </c>
    </row>
    <row r="48" spans="1:13" ht="33" customHeight="1" thickBot="1">
      <c r="A48" s="107" t="s">
        <v>13</v>
      </c>
      <c r="B48" s="110">
        <v>0.4</v>
      </c>
      <c r="C48" s="91" t="s">
        <v>69</v>
      </c>
      <c r="D48" s="19" t="s">
        <v>70</v>
      </c>
      <c r="E48" s="28">
        <v>20</v>
      </c>
      <c r="F48" s="113" t="s">
        <v>72</v>
      </c>
      <c r="G48" s="114"/>
      <c r="H48" s="115"/>
      <c r="I48" s="71">
        <v>3</v>
      </c>
      <c r="J48" s="17" t="s">
        <v>147</v>
      </c>
      <c r="K48" s="158">
        <v>0</v>
      </c>
      <c r="L48" s="29">
        <f t="shared" ref="L48:L60" si="1">K48*I48</f>
        <v>0</v>
      </c>
      <c r="M48" s="30">
        <f>IF(L48&gt;E48,E48,L48)</f>
        <v>0</v>
      </c>
    </row>
    <row r="49" spans="1:13" ht="15" customHeight="1" thickBot="1">
      <c r="A49" s="108"/>
      <c r="B49" s="111"/>
      <c r="C49" s="91"/>
      <c r="D49" s="97" t="s">
        <v>71</v>
      </c>
      <c r="E49" s="97">
        <v>20</v>
      </c>
      <c r="F49" s="119" t="s">
        <v>73</v>
      </c>
      <c r="G49" s="120"/>
      <c r="H49" s="31" t="s">
        <v>75</v>
      </c>
      <c r="I49" s="72">
        <v>5</v>
      </c>
      <c r="J49" s="17" t="s">
        <v>149</v>
      </c>
      <c r="K49" s="157">
        <v>0</v>
      </c>
      <c r="L49" s="13">
        <f t="shared" si="1"/>
        <v>0</v>
      </c>
      <c r="M49" s="102">
        <f>IF(SUM(L49:L50)&gt;E49,E49,SUM(L49:L50))</f>
        <v>0</v>
      </c>
    </row>
    <row r="50" spans="1:13" ht="16.399999999999999" customHeight="1" thickBot="1">
      <c r="A50" s="108"/>
      <c r="B50" s="111"/>
      <c r="C50" s="91"/>
      <c r="D50" s="97"/>
      <c r="E50" s="97"/>
      <c r="F50" s="121"/>
      <c r="G50" s="122"/>
      <c r="H50" s="31" t="s">
        <v>74</v>
      </c>
      <c r="I50" s="72">
        <v>2</v>
      </c>
      <c r="J50" s="17" t="s">
        <v>149</v>
      </c>
      <c r="K50" s="157">
        <v>0</v>
      </c>
      <c r="L50" s="13">
        <f t="shared" si="1"/>
        <v>0</v>
      </c>
      <c r="M50" s="102"/>
    </row>
    <row r="51" spans="1:13" ht="48" customHeight="1" thickBot="1">
      <c r="A51" s="108"/>
      <c r="B51" s="111"/>
      <c r="C51" s="97" t="s">
        <v>113</v>
      </c>
      <c r="D51" s="97"/>
      <c r="E51" s="91">
        <v>25</v>
      </c>
      <c r="F51" s="113" t="s">
        <v>76</v>
      </c>
      <c r="G51" s="114"/>
      <c r="H51" s="115"/>
      <c r="I51" s="70">
        <v>3</v>
      </c>
      <c r="J51" s="17" t="s">
        <v>150</v>
      </c>
      <c r="K51" s="157">
        <v>0</v>
      </c>
      <c r="L51" s="13">
        <f t="shared" si="1"/>
        <v>0</v>
      </c>
      <c r="M51" s="102">
        <f>IF(SUM(L51:L58)&gt;E51,E51,SUM(L51:L58))</f>
        <v>0</v>
      </c>
    </row>
    <row r="52" spans="1:13" ht="18.649999999999999" customHeight="1" thickBot="1">
      <c r="A52" s="108"/>
      <c r="B52" s="111"/>
      <c r="C52" s="91" t="s">
        <v>112</v>
      </c>
      <c r="D52" s="91"/>
      <c r="E52" s="91"/>
      <c r="F52" s="116" t="s">
        <v>100</v>
      </c>
      <c r="G52" s="117"/>
      <c r="H52" s="118"/>
      <c r="I52" s="68">
        <v>1.5</v>
      </c>
      <c r="J52" s="17" t="s">
        <v>151</v>
      </c>
      <c r="K52" s="157">
        <v>0</v>
      </c>
      <c r="L52" s="13">
        <f t="shared" si="1"/>
        <v>0</v>
      </c>
      <c r="M52" s="102"/>
    </row>
    <row r="53" spans="1:13" ht="15" thickBot="1">
      <c r="A53" s="108"/>
      <c r="B53" s="111"/>
      <c r="C53" s="91"/>
      <c r="D53" s="91"/>
      <c r="E53" s="91"/>
      <c r="F53" s="116" t="s">
        <v>99</v>
      </c>
      <c r="G53" s="117"/>
      <c r="H53" s="118"/>
      <c r="I53" s="68">
        <v>0.2</v>
      </c>
      <c r="J53" s="17" t="s">
        <v>151</v>
      </c>
      <c r="K53" s="157">
        <v>0</v>
      </c>
      <c r="L53" s="13">
        <f t="shared" si="1"/>
        <v>0</v>
      </c>
      <c r="M53" s="102"/>
    </row>
    <row r="54" spans="1:13" ht="51" customHeight="1" thickBot="1">
      <c r="A54" s="108"/>
      <c r="B54" s="111"/>
      <c r="C54" s="91" t="s">
        <v>111</v>
      </c>
      <c r="D54" s="91"/>
      <c r="E54" s="91"/>
      <c r="F54" s="97" t="s">
        <v>101</v>
      </c>
      <c r="G54" s="97"/>
      <c r="H54" s="97"/>
      <c r="I54" s="75">
        <v>1</v>
      </c>
      <c r="J54" s="17" t="s">
        <v>152</v>
      </c>
      <c r="K54" s="157">
        <v>0</v>
      </c>
      <c r="L54" s="13">
        <f t="shared" si="1"/>
        <v>0</v>
      </c>
      <c r="M54" s="102"/>
    </row>
    <row r="55" spans="1:13" ht="28.5" customHeight="1" thickBot="1">
      <c r="A55" s="108"/>
      <c r="B55" s="111"/>
      <c r="C55" s="91"/>
      <c r="D55" s="91"/>
      <c r="E55" s="91"/>
      <c r="F55" s="97" t="s">
        <v>102</v>
      </c>
      <c r="G55" s="97"/>
      <c r="H55" s="97"/>
      <c r="I55" s="75">
        <v>0.2</v>
      </c>
      <c r="J55" s="17" t="s">
        <v>153</v>
      </c>
      <c r="K55" s="157">
        <v>0</v>
      </c>
      <c r="L55" s="13">
        <f t="shared" si="1"/>
        <v>0</v>
      </c>
      <c r="M55" s="102"/>
    </row>
    <row r="56" spans="1:13" ht="30" customHeight="1" thickBot="1">
      <c r="A56" s="108"/>
      <c r="B56" s="111"/>
      <c r="C56" s="91" t="s">
        <v>109</v>
      </c>
      <c r="D56" s="91"/>
      <c r="E56" s="91"/>
      <c r="F56" s="91" t="s">
        <v>103</v>
      </c>
      <c r="G56" s="91"/>
      <c r="H56" s="91"/>
      <c r="I56" s="69">
        <v>0.5</v>
      </c>
      <c r="J56" s="17" t="s">
        <v>151</v>
      </c>
      <c r="K56" s="157">
        <v>0</v>
      </c>
      <c r="L56" s="14">
        <f t="shared" si="1"/>
        <v>0</v>
      </c>
      <c r="M56" s="102"/>
    </row>
    <row r="57" spans="1:13" ht="30" customHeight="1" thickBot="1">
      <c r="A57" s="108"/>
      <c r="B57" s="111"/>
      <c r="C57" s="91" t="s">
        <v>110</v>
      </c>
      <c r="D57" s="91"/>
      <c r="E57" s="32">
        <v>15</v>
      </c>
      <c r="F57" s="91" t="s">
        <v>104</v>
      </c>
      <c r="G57" s="91"/>
      <c r="H57" s="91"/>
      <c r="I57" s="70">
        <v>1</v>
      </c>
      <c r="J57" s="17" t="s">
        <v>154</v>
      </c>
      <c r="K57" s="157">
        <v>0</v>
      </c>
      <c r="L57" s="14">
        <f t="shared" si="1"/>
        <v>0</v>
      </c>
      <c r="M57" s="22">
        <f>IF(L57&gt;E57,E57,L57)</f>
        <v>0</v>
      </c>
    </row>
    <row r="58" spans="1:13" ht="26.15" customHeight="1" thickBot="1">
      <c r="A58" s="108"/>
      <c r="B58" s="111"/>
      <c r="C58" s="91" t="s">
        <v>108</v>
      </c>
      <c r="D58" s="91"/>
      <c r="E58" s="32">
        <v>10</v>
      </c>
      <c r="F58" s="91" t="s">
        <v>104</v>
      </c>
      <c r="G58" s="91"/>
      <c r="H58" s="91"/>
      <c r="I58" s="70">
        <v>0.5</v>
      </c>
      <c r="J58" s="17" t="s">
        <v>161</v>
      </c>
      <c r="K58" s="157">
        <v>0</v>
      </c>
      <c r="L58" s="14">
        <f t="shared" si="1"/>
        <v>0</v>
      </c>
      <c r="M58" s="22">
        <f>IF(L58&gt;E58,E58,L58)</f>
        <v>0</v>
      </c>
    </row>
    <row r="59" spans="1:13" ht="29.5" customHeight="1" thickBot="1">
      <c r="A59" s="108"/>
      <c r="B59" s="111"/>
      <c r="C59" s="91" t="s">
        <v>107</v>
      </c>
      <c r="D59" s="91"/>
      <c r="E59" s="32">
        <v>5</v>
      </c>
      <c r="F59" s="91" t="s">
        <v>105</v>
      </c>
      <c r="G59" s="91"/>
      <c r="H59" s="91"/>
      <c r="I59" s="69">
        <v>5</v>
      </c>
      <c r="J59" s="17" t="s">
        <v>140</v>
      </c>
      <c r="K59" s="157">
        <v>0</v>
      </c>
      <c r="L59" s="14">
        <f t="shared" si="1"/>
        <v>0</v>
      </c>
      <c r="M59" s="22">
        <f>IF(L59&gt;E59,E59,L59)</f>
        <v>0</v>
      </c>
    </row>
    <row r="60" spans="1:13" ht="45.5" customHeight="1" thickBot="1">
      <c r="A60" s="109"/>
      <c r="B60" s="112"/>
      <c r="C60" s="91" t="s">
        <v>68</v>
      </c>
      <c r="D60" s="91"/>
      <c r="E60" s="32">
        <v>5</v>
      </c>
      <c r="F60" s="98"/>
      <c r="G60" s="98"/>
      <c r="H60" s="98"/>
      <c r="I60" s="76">
        <v>1</v>
      </c>
      <c r="J60" s="17" t="s">
        <v>148</v>
      </c>
      <c r="K60" s="159">
        <v>0</v>
      </c>
      <c r="L60" s="14">
        <f t="shared" si="1"/>
        <v>0</v>
      </c>
      <c r="M60" s="22">
        <f>IF(L60&gt;E60,E60,L60)</f>
        <v>0</v>
      </c>
    </row>
    <row r="61" spans="1:13" ht="16.399999999999999" customHeight="1" thickBot="1">
      <c r="A61" s="55" t="s">
        <v>2</v>
      </c>
      <c r="B61" s="11">
        <f>M61</f>
        <v>0</v>
      </c>
      <c r="C61" s="98"/>
      <c r="D61" s="98"/>
      <c r="E61" s="22">
        <f>SUM(E48:E60)</f>
        <v>100</v>
      </c>
      <c r="F61" s="104" t="s">
        <v>106</v>
      </c>
      <c r="G61" s="105"/>
      <c r="H61" s="105"/>
      <c r="I61" s="105"/>
      <c r="J61" s="106"/>
      <c r="K61" s="22">
        <f>SUM(K48:K60)</f>
        <v>0</v>
      </c>
      <c r="L61" s="56">
        <f>SUM(L48:L59)</f>
        <v>0</v>
      </c>
      <c r="M61" s="22">
        <f>SUM(M48:M59)</f>
        <v>0</v>
      </c>
    </row>
    <row r="62" spans="1:13" ht="25.4" customHeight="1" thickBot="1">
      <c r="A62" s="99" t="s">
        <v>14</v>
      </c>
      <c r="B62" s="100">
        <v>0.1</v>
      </c>
      <c r="C62" s="91" t="s">
        <v>82</v>
      </c>
      <c r="D62" s="91"/>
      <c r="E62" s="97">
        <v>40</v>
      </c>
      <c r="F62" s="91" t="s">
        <v>83</v>
      </c>
      <c r="G62" s="91"/>
      <c r="H62" s="91"/>
      <c r="I62" s="77">
        <v>10</v>
      </c>
      <c r="J62" s="84" t="s">
        <v>145</v>
      </c>
      <c r="K62" s="157">
        <v>0</v>
      </c>
      <c r="L62" s="33">
        <f t="shared" ref="L62:L78" si="2">K62*I62</f>
        <v>0</v>
      </c>
      <c r="M62" s="102">
        <f>IF(SUM(L62:L66)&gt;E62,E62,SUM(L62:L66))</f>
        <v>0</v>
      </c>
    </row>
    <row r="63" spans="1:13" ht="25.4" customHeight="1" thickBot="1">
      <c r="A63" s="99"/>
      <c r="B63" s="101"/>
      <c r="C63" s="91"/>
      <c r="D63" s="91"/>
      <c r="E63" s="97"/>
      <c r="F63" s="103" t="s">
        <v>84</v>
      </c>
      <c r="G63" s="103"/>
      <c r="H63" s="103"/>
      <c r="I63" s="78">
        <v>5</v>
      </c>
      <c r="J63" s="85" t="s">
        <v>145</v>
      </c>
      <c r="K63" s="157">
        <v>0</v>
      </c>
      <c r="L63" s="34">
        <f t="shared" si="2"/>
        <v>0</v>
      </c>
      <c r="M63" s="102"/>
    </row>
    <row r="64" spans="1:13" ht="25.4" customHeight="1" thickBot="1">
      <c r="A64" s="99"/>
      <c r="B64" s="101"/>
      <c r="C64" s="91"/>
      <c r="D64" s="91"/>
      <c r="E64" s="97"/>
      <c r="F64" s="91" t="s">
        <v>85</v>
      </c>
      <c r="G64" s="91"/>
      <c r="H64" s="91"/>
      <c r="I64" s="79">
        <v>2</v>
      </c>
      <c r="J64" s="85" t="s">
        <v>145</v>
      </c>
      <c r="K64" s="157">
        <v>0</v>
      </c>
      <c r="L64" s="34">
        <f t="shared" si="2"/>
        <v>0</v>
      </c>
      <c r="M64" s="102"/>
    </row>
    <row r="65" spans="1:13" ht="25.4" customHeight="1" thickBot="1">
      <c r="A65" s="99"/>
      <c r="B65" s="101"/>
      <c r="C65" s="91"/>
      <c r="D65" s="91"/>
      <c r="E65" s="97"/>
      <c r="F65" s="91" t="s">
        <v>118</v>
      </c>
      <c r="G65" s="91"/>
      <c r="H65" s="91"/>
      <c r="I65" s="79">
        <v>5</v>
      </c>
      <c r="J65" s="85" t="s">
        <v>145</v>
      </c>
      <c r="K65" s="157">
        <v>0</v>
      </c>
      <c r="L65" s="34">
        <f t="shared" si="2"/>
        <v>0</v>
      </c>
      <c r="M65" s="102"/>
    </row>
    <row r="66" spans="1:13" ht="25.4" customHeight="1" thickBot="1">
      <c r="A66" s="99"/>
      <c r="B66" s="101"/>
      <c r="C66" s="91"/>
      <c r="D66" s="91"/>
      <c r="E66" s="97"/>
      <c r="F66" s="97" t="s">
        <v>86</v>
      </c>
      <c r="G66" s="97"/>
      <c r="H66" s="97"/>
      <c r="I66" s="80">
        <v>0.5</v>
      </c>
      <c r="J66" s="85" t="s">
        <v>155</v>
      </c>
      <c r="K66" s="157">
        <v>0</v>
      </c>
      <c r="L66" s="35">
        <f t="shared" si="2"/>
        <v>0</v>
      </c>
      <c r="M66" s="102"/>
    </row>
    <row r="67" spans="1:13" ht="25.4" customHeight="1" thickBot="1">
      <c r="A67" s="99"/>
      <c r="B67" s="101"/>
      <c r="C67" s="91" t="s">
        <v>80</v>
      </c>
      <c r="D67" s="91" t="s">
        <v>79</v>
      </c>
      <c r="E67" s="91">
        <v>20</v>
      </c>
      <c r="F67" s="91" t="s">
        <v>87</v>
      </c>
      <c r="G67" s="91"/>
      <c r="H67" s="91"/>
      <c r="I67" s="81">
        <v>6</v>
      </c>
      <c r="J67" s="85" t="s">
        <v>157</v>
      </c>
      <c r="K67" s="160">
        <v>0</v>
      </c>
      <c r="L67" s="36">
        <f t="shared" si="2"/>
        <v>0</v>
      </c>
      <c r="M67" s="90">
        <f>IF(SUM(L67:L68)&gt;E67,E67,SUM(L67:L68))</f>
        <v>0</v>
      </c>
    </row>
    <row r="68" spans="1:13" ht="25.4" customHeight="1" thickBot="1">
      <c r="A68" s="99"/>
      <c r="B68" s="101"/>
      <c r="C68" s="91"/>
      <c r="D68" s="91"/>
      <c r="E68" s="91"/>
      <c r="F68" s="91" t="s">
        <v>88</v>
      </c>
      <c r="G68" s="91"/>
      <c r="H68" s="91"/>
      <c r="I68" s="81">
        <v>2</v>
      </c>
      <c r="J68" s="85" t="s">
        <v>143</v>
      </c>
      <c r="K68" s="160">
        <v>0</v>
      </c>
      <c r="L68" s="36">
        <f t="shared" si="2"/>
        <v>0</v>
      </c>
      <c r="M68" s="90"/>
    </row>
    <row r="69" spans="1:13" ht="25.4" customHeight="1" thickBot="1">
      <c r="A69" s="99"/>
      <c r="B69" s="101"/>
      <c r="C69" s="91" t="s">
        <v>77</v>
      </c>
      <c r="D69" s="91" t="s">
        <v>81</v>
      </c>
      <c r="E69" s="91">
        <v>30</v>
      </c>
      <c r="F69" s="91" t="s">
        <v>89</v>
      </c>
      <c r="G69" s="91"/>
      <c r="H69" s="91"/>
      <c r="I69" s="77">
        <v>1</v>
      </c>
      <c r="J69" s="85" t="s">
        <v>155</v>
      </c>
      <c r="K69" s="160">
        <v>0</v>
      </c>
      <c r="L69" s="36">
        <f t="shared" si="2"/>
        <v>0</v>
      </c>
      <c r="M69" s="90">
        <f>IF(SUM(L69:L76)&gt;E69,E69,SUM(L69:L76))</f>
        <v>0</v>
      </c>
    </row>
    <row r="70" spans="1:13" ht="25.4" customHeight="1" thickBot="1">
      <c r="A70" s="99"/>
      <c r="B70" s="101"/>
      <c r="C70" s="91"/>
      <c r="D70" s="91"/>
      <c r="E70" s="91"/>
      <c r="F70" s="91" t="s">
        <v>90</v>
      </c>
      <c r="G70" s="91"/>
      <c r="H70" s="91"/>
      <c r="I70" s="81">
        <v>2</v>
      </c>
      <c r="J70" s="85" t="s">
        <v>160</v>
      </c>
      <c r="K70" s="160">
        <v>0</v>
      </c>
      <c r="L70" s="36">
        <f t="shared" si="2"/>
        <v>0</v>
      </c>
      <c r="M70" s="90"/>
    </row>
    <row r="71" spans="1:13" ht="25.4" customHeight="1" thickBot="1">
      <c r="A71" s="99"/>
      <c r="B71" s="101"/>
      <c r="C71" s="91"/>
      <c r="D71" s="91"/>
      <c r="E71" s="91"/>
      <c r="F71" s="91" t="s">
        <v>91</v>
      </c>
      <c r="G71" s="91"/>
      <c r="H71" s="91"/>
      <c r="I71" s="81">
        <v>1</v>
      </c>
      <c r="J71" s="85" t="s">
        <v>160</v>
      </c>
      <c r="K71" s="160">
        <v>0</v>
      </c>
      <c r="L71" s="36">
        <f t="shared" si="2"/>
        <v>0</v>
      </c>
      <c r="M71" s="90"/>
    </row>
    <row r="72" spans="1:13" ht="25.4" customHeight="1" thickBot="1">
      <c r="A72" s="99"/>
      <c r="B72" s="101"/>
      <c r="C72" s="91"/>
      <c r="D72" s="91"/>
      <c r="E72" s="91"/>
      <c r="F72" s="91" t="s">
        <v>92</v>
      </c>
      <c r="G72" s="91"/>
      <c r="H72" s="91"/>
      <c r="I72" s="81">
        <v>0.25</v>
      </c>
      <c r="J72" s="85" t="s">
        <v>159</v>
      </c>
      <c r="K72" s="160">
        <v>0</v>
      </c>
      <c r="L72" s="36">
        <f t="shared" si="2"/>
        <v>0</v>
      </c>
      <c r="M72" s="90"/>
    </row>
    <row r="73" spans="1:13" ht="25.4" customHeight="1" thickBot="1">
      <c r="A73" s="99"/>
      <c r="B73" s="101"/>
      <c r="C73" s="91"/>
      <c r="D73" s="91"/>
      <c r="E73" s="91"/>
      <c r="F73" s="91" t="s">
        <v>93</v>
      </c>
      <c r="G73" s="91"/>
      <c r="H73" s="91"/>
      <c r="I73" s="81">
        <v>0.5</v>
      </c>
      <c r="J73" s="85" t="s">
        <v>160</v>
      </c>
      <c r="K73" s="160">
        <v>0</v>
      </c>
      <c r="L73" s="36">
        <f t="shared" si="2"/>
        <v>0</v>
      </c>
      <c r="M73" s="90"/>
    </row>
    <row r="74" spans="1:13" ht="25.4" customHeight="1" thickBot="1">
      <c r="A74" s="99"/>
      <c r="B74" s="101"/>
      <c r="C74" s="91"/>
      <c r="D74" s="91"/>
      <c r="E74" s="91"/>
      <c r="F74" s="97" t="s">
        <v>94</v>
      </c>
      <c r="G74" s="97"/>
      <c r="H74" s="97"/>
      <c r="I74" s="82">
        <v>3</v>
      </c>
      <c r="J74" s="85" t="s">
        <v>156</v>
      </c>
      <c r="K74" s="160">
        <v>0</v>
      </c>
      <c r="L74" s="36">
        <f t="shared" si="2"/>
        <v>0</v>
      </c>
      <c r="M74" s="90"/>
    </row>
    <row r="75" spans="1:13" ht="25.4" customHeight="1" thickBot="1">
      <c r="A75" s="99"/>
      <c r="B75" s="101"/>
      <c r="C75" s="91"/>
      <c r="D75" s="91"/>
      <c r="E75" s="91"/>
      <c r="F75" s="97" t="s">
        <v>95</v>
      </c>
      <c r="G75" s="97"/>
      <c r="H75" s="97"/>
      <c r="I75" s="82">
        <v>1.5</v>
      </c>
      <c r="J75" s="85" t="s">
        <v>156</v>
      </c>
      <c r="K75" s="160">
        <v>0</v>
      </c>
      <c r="L75" s="36">
        <f t="shared" si="2"/>
        <v>0</v>
      </c>
      <c r="M75" s="90"/>
    </row>
    <row r="76" spans="1:13" ht="25.4" customHeight="1" thickBot="1">
      <c r="A76" s="99"/>
      <c r="B76" s="101"/>
      <c r="C76" s="91"/>
      <c r="D76" s="91"/>
      <c r="E76" s="91"/>
      <c r="F76" s="91" t="s">
        <v>96</v>
      </c>
      <c r="G76" s="91"/>
      <c r="H76" s="91"/>
      <c r="I76" s="82">
        <v>0.25</v>
      </c>
      <c r="J76" s="85" t="s">
        <v>151</v>
      </c>
      <c r="K76" s="160">
        <v>0</v>
      </c>
      <c r="L76" s="36">
        <f t="shared" si="2"/>
        <v>0</v>
      </c>
      <c r="M76" s="90"/>
    </row>
    <row r="77" spans="1:13" ht="32.5" customHeight="1" thickBot="1">
      <c r="A77" s="99"/>
      <c r="B77" s="101"/>
      <c r="C77" s="91" t="s">
        <v>78</v>
      </c>
      <c r="D77" s="98"/>
      <c r="E77" s="97">
        <v>10</v>
      </c>
      <c r="F77" s="91" t="s">
        <v>97</v>
      </c>
      <c r="G77" s="91"/>
      <c r="H77" s="91"/>
      <c r="I77" s="77">
        <v>2.5</v>
      </c>
      <c r="J77" s="85" t="s">
        <v>158</v>
      </c>
      <c r="K77" s="160">
        <v>0</v>
      </c>
      <c r="L77" s="37">
        <f t="shared" si="2"/>
        <v>0</v>
      </c>
      <c r="M77" s="90">
        <f>IF(SUM(L77:L78)&gt;$E$77,$E$77,SUM(L77:L78))</f>
        <v>0</v>
      </c>
    </row>
    <row r="78" spans="1:13" ht="51" customHeight="1" thickBot="1">
      <c r="A78" s="99"/>
      <c r="B78" s="101"/>
      <c r="C78" s="91"/>
      <c r="D78" s="98"/>
      <c r="E78" s="97"/>
      <c r="F78" s="92" t="s">
        <v>68</v>
      </c>
      <c r="G78" s="92"/>
      <c r="H78" s="92"/>
      <c r="I78" s="83">
        <v>1</v>
      </c>
      <c r="J78" s="86" t="s">
        <v>148</v>
      </c>
      <c r="K78" s="159">
        <v>0</v>
      </c>
      <c r="L78" s="38">
        <f t="shared" si="2"/>
        <v>0</v>
      </c>
      <c r="M78" s="90"/>
    </row>
    <row r="79" spans="1:13" ht="26.5" thickBot="1">
      <c r="A79" s="39" t="s">
        <v>3</v>
      </c>
      <c r="B79" s="40">
        <f>M79</f>
        <v>0</v>
      </c>
      <c r="C79" s="93"/>
      <c r="D79" s="93"/>
      <c r="E79" s="41">
        <f>SUM(E62:E78)</f>
        <v>100</v>
      </c>
      <c r="F79" s="94" t="s">
        <v>98</v>
      </c>
      <c r="G79" s="95"/>
      <c r="H79" s="95"/>
      <c r="I79" s="95"/>
      <c r="J79" s="96"/>
      <c r="K79" s="42">
        <f>SUM(K62:K78)</f>
        <v>0</v>
      </c>
      <c r="L79" s="43">
        <f>SUM(L62:L78)</f>
        <v>0</v>
      </c>
      <c r="M79" s="22">
        <f>SUM(M62:M78)</f>
        <v>0</v>
      </c>
    </row>
  </sheetData>
  <sheetProtection password="D6A0" sheet="1" objects="1" scenarios="1"/>
  <mergeCells count="153">
    <mergeCell ref="E11:E21"/>
    <mergeCell ref="F11:G12"/>
    <mergeCell ref="J11:J12"/>
    <mergeCell ref="M5:M6"/>
    <mergeCell ref="C7:D10"/>
    <mergeCell ref="E7:E10"/>
    <mergeCell ref="F7:H7"/>
    <mergeCell ref="J7:J10"/>
    <mergeCell ref="M7:M10"/>
    <mergeCell ref="F8:H8"/>
    <mergeCell ref="F9:H9"/>
    <mergeCell ref="A1:M1"/>
    <mergeCell ref="A3:B3"/>
    <mergeCell ref="C3:G3"/>
    <mergeCell ref="H3:I3"/>
    <mergeCell ref="J3:M3"/>
    <mergeCell ref="A4:B4"/>
    <mergeCell ref="C4:G4"/>
    <mergeCell ref="H4:I4"/>
    <mergeCell ref="L4:M4"/>
    <mergeCell ref="A5:A6"/>
    <mergeCell ref="B5:B6"/>
    <mergeCell ref="C5:C6"/>
    <mergeCell ref="D5:H6"/>
    <mergeCell ref="I5:J5"/>
    <mergeCell ref="K5:L5"/>
    <mergeCell ref="M22:M23"/>
    <mergeCell ref="F23:H23"/>
    <mergeCell ref="M11:M21"/>
    <mergeCell ref="F13:G14"/>
    <mergeCell ref="J13:J14"/>
    <mergeCell ref="F15:G16"/>
    <mergeCell ref="J15:J16"/>
    <mergeCell ref="F17:G18"/>
    <mergeCell ref="J17:J18"/>
    <mergeCell ref="F19:H19"/>
    <mergeCell ref="F20:H20"/>
    <mergeCell ref="F21:H21"/>
    <mergeCell ref="B7:B46"/>
    <mergeCell ref="A7:A46"/>
    <mergeCell ref="F10:H10"/>
    <mergeCell ref="C11:C21"/>
    <mergeCell ref="D11:D21"/>
    <mergeCell ref="F28:H28"/>
    <mergeCell ref="F29:H29"/>
    <mergeCell ref="M36:M37"/>
    <mergeCell ref="F37:H37"/>
    <mergeCell ref="D38:D42"/>
    <mergeCell ref="E38:E42"/>
    <mergeCell ref="F38:H38"/>
    <mergeCell ref="M38:M42"/>
    <mergeCell ref="F39:H39"/>
    <mergeCell ref="D32:D35"/>
    <mergeCell ref="E32:E35"/>
    <mergeCell ref="F32:H32"/>
    <mergeCell ref="M32:M35"/>
    <mergeCell ref="F33:H33"/>
    <mergeCell ref="F34:H34"/>
    <mergeCell ref="F35:H35"/>
    <mergeCell ref="F30:H30"/>
    <mergeCell ref="D24:D31"/>
    <mergeCell ref="E24:E31"/>
    <mergeCell ref="F24:H24"/>
    <mergeCell ref="M24:M31"/>
    <mergeCell ref="F31:H31"/>
    <mergeCell ref="C57:D57"/>
    <mergeCell ref="F57:H57"/>
    <mergeCell ref="C45:D45"/>
    <mergeCell ref="F45:H45"/>
    <mergeCell ref="C46:D46"/>
    <mergeCell ref="F46:H46"/>
    <mergeCell ref="C47:D47"/>
    <mergeCell ref="F47:J47"/>
    <mergeCell ref="F40:H40"/>
    <mergeCell ref="F41:H41"/>
    <mergeCell ref="F42:H42"/>
    <mergeCell ref="F43:H43"/>
    <mergeCell ref="C44:D44"/>
    <mergeCell ref="F44:H44"/>
    <mergeCell ref="C22:C43"/>
    <mergeCell ref="D22:D23"/>
    <mergeCell ref="E22:E23"/>
    <mergeCell ref="F22:H22"/>
    <mergeCell ref="D36:D37"/>
    <mergeCell ref="E36:E37"/>
    <mergeCell ref="F36:H36"/>
    <mergeCell ref="F25:H25"/>
    <mergeCell ref="F26:H26"/>
    <mergeCell ref="F27:H27"/>
    <mergeCell ref="C58:D58"/>
    <mergeCell ref="F58:H58"/>
    <mergeCell ref="C59:D59"/>
    <mergeCell ref="F59:H59"/>
    <mergeCell ref="A48:A60"/>
    <mergeCell ref="B48:B60"/>
    <mergeCell ref="M49:M50"/>
    <mergeCell ref="C51:D51"/>
    <mergeCell ref="E51:E56"/>
    <mergeCell ref="F51:H51"/>
    <mergeCell ref="M51:M56"/>
    <mergeCell ref="C52:D53"/>
    <mergeCell ref="F52:H52"/>
    <mergeCell ref="F53:H53"/>
    <mergeCell ref="C54:D55"/>
    <mergeCell ref="F54:H54"/>
    <mergeCell ref="C48:C50"/>
    <mergeCell ref="F48:H48"/>
    <mergeCell ref="D49:D50"/>
    <mergeCell ref="E49:E50"/>
    <mergeCell ref="F49:G50"/>
    <mergeCell ref="F55:H55"/>
    <mergeCell ref="C56:D56"/>
    <mergeCell ref="F56:H56"/>
    <mergeCell ref="A62:A78"/>
    <mergeCell ref="B62:B78"/>
    <mergeCell ref="C62:D66"/>
    <mergeCell ref="E62:E66"/>
    <mergeCell ref="F62:H62"/>
    <mergeCell ref="M62:M66"/>
    <mergeCell ref="F63:H63"/>
    <mergeCell ref="C60:D60"/>
    <mergeCell ref="F60:H60"/>
    <mergeCell ref="C61:D61"/>
    <mergeCell ref="F61:J61"/>
    <mergeCell ref="F64:H64"/>
    <mergeCell ref="F65:H65"/>
    <mergeCell ref="F66:H66"/>
    <mergeCell ref="C67:C68"/>
    <mergeCell ref="D67:D68"/>
    <mergeCell ref="E67:E68"/>
    <mergeCell ref="F67:H67"/>
    <mergeCell ref="M67:M68"/>
    <mergeCell ref="F68:H68"/>
    <mergeCell ref="C69:C76"/>
    <mergeCell ref="D69:D76"/>
    <mergeCell ref="E69:E76"/>
    <mergeCell ref="F69:H69"/>
    <mergeCell ref="M69:M76"/>
    <mergeCell ref="F70:H70"/>
    <mergeCell ref="F71:H71"/>
    <mergeCell ref="F72:H72"/>
    <mergeCell ref="M77:M78"/>
    <mergeCell ref="F78:H78"/>
    <mergeCell ref="C79:D79"/>
    <mergeCell ref="F79:J79"/>
    <mergeCell ref="F73:H73"/>
    <mergeCell ref="F74:H74"/>
    <mergeCell ref="F75:H75"/>
    <mergeCell ref="F76:H76"/>
    <mergeCell ref="C77:C78"/>
    <mergeCell ref="D77:D78"/>
    <mergeCell ref="E77:E78"/>
    <mergeCell ref="F77:H77"/>
  </mergeCells>
  <pageMargins left="0.7" right="0.7" top="0.75" bottom="0.75" header="0.3" footer="0.3"/>
  <pageSetup paperSize="9" scale="41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N80"/>
  <sheetViews>
    <sheetView workbookViewId="0">
      <selection activeCell="C5" activeCellId="2" sqref="C4 C3 C5"/>
    </sheetView>
  </sheetViews>
  <sheetFormatPr defaultColWidth="8" defaultRowHeight="14.5"/>
  <cols>
    <col min="1" max="1" width="8" style="1"/>
    <col min="2" max="2" width="43.08203125" style="1" customWidth="1"/>
    <col min="3" max="3" width="18.5" style="1" customWidth="1"/>
    <col min="4" max="4" width="11.5" style="1" customWidth="1"/>
    <col min="5" max="5" width="15.5" style="1" customWidth="1"/>
    <col min="6" max="16384" width="8" style="1"/>
  </cols>
  <sheetData>
    <row r="1" spans="2:5">
      <c r="B1" s="1" t="s">
        <v>5</v>
      </c>
    </row>
    <row r="2" spans="2:5" ht="15" thickBot="1">
      <c r="B2" s="2"/>
      <c r="C2" s="2"/>
      <c r="D2" s="2"/>
      <c r="E2" s="2"/>
    </row>
    <row r="3" spans="2:5" ht="15" thickBot="1">
      <c r="B3" s="54" t="s">
        <v>121</v>
      </c>
      <c r="C3" s="156"/>
      <c r="D3" s="153" t="s">
        <v>7</v>
      </c>
      <c r="E3" s="154"/>
    </row>
    <row r="4" spans="2:5" ht="15" thickBot="1">
      <c r="B4" s="54" t="s">
        <v>122</v>
      </c>
      <c r="C4" s="156"/>
      <c r="D4" s="154"/>
      <c r="E4" s="154"/>
    </row>
    <row r="5" spans="2:5" ht="15" thickBot="1">
      <c r="B5" s="54" t="s">
        <v>6</v>
      </c>
      <c r="C5" s="156"/>
      <c r="D5" s="154"/>
      <c r="E5" s="154"/>
    </row>
    <row r="6" spans="2:5" ht="15" customHeight="1" thickBot="1">
      <c r="B6" s="151" t="s">
        <v>8</v>
      </c>
      <c r="C6" s="151" t="s">
        <v>11</v>
      </c>
      <c r="D6" s="151" t="s">
        <v>9</v>
      </c>
      <c r="E6" s="155" t="s">
        <v>10</v>
      </c>
    </row>
    <row r="7" spans="2:5" ht="15" thickBot="1">
      <c r="B7" s="151"/>
      <c r="C7" s="151"/>
      <c r="D7" s="151"/>
      <c r="E7" s="155"/>
    </row>
    <row r="8" spans="2:5" ht="15" thickBot="1">
      <c r="B8" s="3" t="s">
        <v>12</v>
      </c>
      <c r="C8" s="4">
        <v>50</v>
      </c>
      <c r="D8" s="46">
        <f>'Application form'!M47</f>
        <v>0</v>
      </c>
      <c r="E8" s="47">
        <f>D8*C8/100</f>
        <v>0</v>
      </c>
    </row>
    <row r="9" spans="2:5" ht="15" thickBot="1">
      <c r="B9" s="3" t="s">
        <v>13</v>
      </c>
      <c r="C9" s="4">
        <v>40</v>
      </c>
      <c r="D9" s="46">
        <f>'Application form'!L61</f>
        <v>0</v>
      </c>
      <c r="E9" s="47">
        <f>D9*C9/100</f>
        <v>0</v>
      </c>
    </row>
    <row r="10" spans="2:5" ht="15" thickBot="1">
      <c r="B10" s="3" t="s">
        <v>14</v>
      </c>
      <c r="C10" s="4">
        <v>10</v>
      </c>
      <c r="D10" s="46">
        <f>'Application form'!L79</f>
        <v>0</v>
      </c>
      <c r="E10" s="47">
        <f>D10*C10/100</f>
        <v>0</v>
      </c>
    </row>
    <row r="11" spans="2:5" ht="15" thickBot="1">
      <c r="D11" s="151" t="s">
        <v>4</v>
      </c>
      <c r="E11" s="152">
        <f>SUM(E8:E10)</f>
        <v>0</v>
      </c>
    </row>
    <row r="12" spans="2:5" ht="15" thickBot="1">
      <c r="D12" s="151"/>
      <c r="E12" s="152"/>
    </row>
    <row r="46" spans="14:14" ht="15" thickBot="1"/>
    <row r="47" spans="14:14" ht="15" thickBot="1">
      <c r="N47" s="48"/>
    </row>
    <row r="68" spans="7:13">
      <c r="M68" s="49"/>
    </row>
    <row r="69" spans="7:13">
      <c r="M69" s="49"/>
    </row>
    <row r="70" spans="7:13">
      <c r="M70" s="49"/>
    </row>
    <row r="71" spans="7:13">
      <c r="M71" s="49"/>
    </row>
    <row r="72" spans="7:13">
      <c r="M72" s="49"/>
    </row>
    <row r="73" spans="7:13">
      <c r="M73" s="49"/>
    </row>
    <row r="74" spans="7:13">
      <c r="M74" s="49"/>
    </row>
    <row r="75" spans="7:13">
      <c r="M75" s="49"/>
    </row>
    <row r="76" spans="7:13">
      <c r="M76" s="49"/>
    </row>
    <row r="77" spans="7:13">
      <c r="M77" s="49"/>
    </row>
    <row r="78" spans="7:13">
      <c r="M78" s="49"/>
    </row>
    <row r="79" spans="7:13" ht="15" thickBot="1">
      <c r="M79" s="50"/>
    </row>
    <row r="80" spans="7:13" ht="15" thickBot="1">
      <c r="G80" s="51"/>
      <c r="H80" s="52"/>
      <c r="I80" s="52"/>
      <c r="J80" s="52"/>
      <c r="K80" s="53"/>
    </row>
  </sheetData>
  <sheetProtection password="D6A0" sheet="1" objects="1" scenarios="1"/>
  <mergeCells count="7">
    <mergeCell ref="D11:D12"/>
    <mergeCell ref="E11:E12"/>
    <mergeCell ref="D3:E5"/>
    <mergeCell ref="B6:B7"/>
    <mergeCell ref="C6:C7"/>
    <mergeCell ref="D6:D7"/>
    <mergeCell ref="E6:E7"/>
  </mergeCells>
  <pageMargins left="0.7" right="0.7" top="0.75" bottom="0.75" header="0.3" footer="0.3"/>
  <pageSetup paperSize="9" scale="47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3</vt:i4>
      </vt:variant>
    </vt:vector>
  </HeadingPairs>
  <TitlesOfParts>
    <vt:vector size="3" baseType="lpstr">
      <vt:lpstr>identification</vt:lpstr>
      <vt:lpstr>Application form</vt:lpstr>
      <vt:lpstr>Score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Nuno Miguel Fonseca Ferreira</dc:creator>
  <cp:lastModifiedBy>Maria Inês de Almeida</cp:lastModifiedBy>
  <cp:lastPrinted>2025-11-13T16:48:46Z</cp:lastPrinted>
  <dcterms:created xsi:type="dcterms:W3CDTF">2024-10-06T11:37:34Z</dcterms:created>
  <dcterms:modified xsi:type="dcterms:W3CDTF">2025-11-18T13:28:32Z</dcterms:modified>
</cp:coreProperties>
</file>