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1_Profissional\ESAC\Coordenação_ACA\Concurso_Prof_Adjunto\Pedido\"/>
    </mc:Choice>
  </mc:AlternateContent>
  <xr:revisionPtr revIDLastSave="0" documentId="13_ncr:1_{0BCAD766-F237-4E37-A50F-9FA352EBF019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Identificação " sheetId="2" r:id="rId1"/>
    <sheet name="formulário_candidatura" sheetId="1" r:id="rId2"/>
  </sheets>
  <definedNames>
    <definedName name="_xlnm.Print_Area" localSheetId="1">formulário_candidatura!$A$6:$G$122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0" i="1" l="1"/>
  <c r="G123" i="1" s="1"/>
  <c r="G55" i="1" l="1"/>
  <c r="G118" i="1" l="1"/>
  <c r="G117" i="1"/>
  <c r="G116" i="1"/>
  <c r="G115" i="1"/>
  <c r="G113" i="1"/>
  <c r="G112" i="1"/>
  <c r="G111" i="1"/>
  <c r="G109" i="1"/>
  <c r="G108" i="1"/>
  <c r="G106" i="1"/>
  <c r="G105" i="1"/>
  <c r="G104" i="1"/>
  <c r="G101" i="1"/>
  <c r="G100" i="1"/>
  <c r="G99" i="1"/>
  <c r="G97" i="1"/>
  <c r="G96" i="1"/>
  <c r="G95" i="1"/>
  <c r="G94" i="1"/>
  <c r="G93" i="1"/>
  <c r="G86" i="1"/>
  <c r="G85" i="1"/>
  <c r="G84" i="1"/>
  <c r="G83" i="1"/>
  <c r="G82" i="1"/>
  <c r="G80" i="1"/>
  <c r="G79" i="1"/>
  <c r="G77" i="1"/>
  <c r="G76" i="1"/>
  <c r="G75" i="1"/>
  <c r="G73" i="1"/>
  <c r="G72" i="1"/>
  <c r="G71" i="1"/>
  <c r="G68" i="1"/>
  <c r="G67" i="1"/>
  <c r="G66" i="1"/>
  <c r="G59" i="1"/>
  <c r="G58" i="1"/>
  <c r="G60" i="1" s="1"/>
  <c r="G56" i="1"/>
  <c r="G52" i="1"/>
  <c r="G51" i="1"/>
  <c r="G50" i="1"/>
  <c r="G49" i="1"/>
  <c r="G47" i="1"/>
  <c r="G48" i="1" s="1"/>
  <c r="G45" i="1"/>
  <c r="G44" i="1"/>
  <c r="G43" i="1"/>
  <c r="G41" i="1"/>
  <c r="G40" i="1"/>
  <c r="G39" i="1"/>
  <c r="G38" i="1"/>
  <c r="G37" i="1"/>
  <c r="G35" i="1"/>
  <c r="G34" i="1"/>
  <c r="G33" i="1"/>
  <c r="G31" i="1"/>
  <c r="G30" i="1"/>
  <c r="G28" i="1"/>
  <c r="G26" i="1"/>
  <c r="G25" i="1"/>
  <c r="G23" i="1"/>
  <c r="G22" i="1"/>
  <c r="G20" i="1"/>
  <c r="G19" i="1"/>
  <c r="G16" i="1"/>
  <c r="G15" i="1"/>
  <c r="G14" i="1"/>
  <c r="G13" i="1"/>
  <c r="G12" i="1"/>
  <c r="G11" i="1"/>
  <c r="G10" i="1"/>
  <c r="G102" i="1" l="1"/>
  <c r="G87" i="1"/>
  <c r="G119" i="1"/>
  <c r="G17" i="1"/>
  <c r="G98" i="1"/>
  <c r="G81" i="1"/>
  <c r="G53" i="1"/>
  <c r="G107" i="1"/>
  <c r="G78" i="1"/>
  <c r="G69" i="1"/>
  <c r="G42" i="1"/>
  <c r="G46" i="1"/>
  <c r="G124" i="1" l="1"/>
  <c r="G88" i="1"/>
  <c r="G61" i="1"/>
  <c r="G126" i="1" l="1"/>
</calcChain>
</file>

<file path=xl/sharedStrings.xml><?xml version="1.0" encoding="utf-8"?>
<sst xmlns="http://schemas.openxmlformats.org/spreadsheetml/2006/main" count="300" uniqueCount="240">
  <si>
    <t>1 - COMPONENTE TÉCNICO-CIENTÍFICA (Ponderação 40%)</t>
  </si>
  <si>
    <t>Dimensão</t>
  </si>
  <si>
    <t xml:space="preserve"> Itens  </t>
  </si>
  <si>
    <t>Unidade</t>
  </si>
  <si>
    <t>Pontuação por unidade</t>
  </si>
  <si>
    <t>Quantidade</t>
  </si>
  <si>
    <t>Pontuação</t>
  </si>
  <si>
    <t>a) Graus e títulos académicos</t>
  </si>
  <si>
    <t>C1</t>
  </si>
  <si>
    <t>título</t>
  </si>
  <si>
    <t>I. Formação Académica e Outras formações</t>
  </si>
  <si>
    <t>C2</t>
  </si>
  <si>
    <t>grau</t>
  </si>
  <si>
    <t>C3</t>
  </si>
  <si>
    <t>C4</t>
  </si>
  <si>
    <t>C5</t>
  </si>
  <si>
    <t>C6</t>
  </si>
  <si>
    <t>C7</t>
  </si>
  <si>
    <t>C8</t>
  </si>
  <si>
    <t>hora</t>
  </si>
  <si>
    <t>a) Publicação de artigos em revista científica</t>
  </si>
  <si>
    <t>C9</t>
  </si>
  <si>
    <t>i ) Artigo em revista indexada na Web of Science/Scopus</t>
  </si>
  <si>
    <t xml:space="preserve"> artigo</t>
  </si>
  <si>
    <t>C10</t>
  </si>
  <si>
    <t>ii) Artigo em outra revista</t>
  </si>
  <si>
    <t>b) Publicação de livro/capítulo de livro</t>
  </si>
  <si>
    <t>C11</t>
  </si>
  <si>
    <t>i) Autor/coautor de obra completa/livro publicado</t>
  </si>
  <si>
    <t>livro</t>
  </si>
  <si>
    <t>C12</t>
  </si>
  <si>
    <t xml:space="preserve">ii) Autor/coautor de capítulo de obra /livro publicado </t>
  </si>
  <si>
    <t>capítulo</t>
  </si>
  <si>
    <t>c) Publicação de artigo em livro de atas de encontro científico</t>
  </si>
  <si>
    <t>C13</t>
  </si>
  <si>
    <t xml:space="preserve"> i) Artigo em atas de encontro científico internacional</t>
  </si>
  <si>
    <t>artigo</t>
  </si>
  <si>
    <t>C14</t>
  </si>
  <si>
    <t xml:space="preserve"> ii) Artigo em atas de encontro científico nacional </t>
  </si>
  <si>
    <t>II. Produção Técnico-Científica</t>
  </si>
  <si>
    <t>d) Publicação de resumo em atas de encontro científico</t>
  </si>
  <si>
    <t>C15</t>
  </si>
  <si>
    <t>resumo</t>
  </si>
  <si>
    <t>e) Apresentação de Palestra/Comunicação, como convidada(o)</t>
  </si>
  <si>
    <t>C16</t>
  </si>
  <si>
    <t>i) Evento técnico-científico internacional</t>
  </si>
  <si>
    <t xml:space="preserve"> palestra/comunicação </t>
  </si>
  <si>
    <t>C17</t>
  </si>
  <si>
    <t>ii) Evento técnico-científico nacional</t>
  </si>
  <si>
    <t>f) Apresentação de comunicação oral em eventos técnico-científicos</t>
  </si>
  <si>
    <t>C18</t>
  </si>
  <si>
    <t>i ) Evento técnico-científico internacional</t>
  </si>
  <si>
    <t>apresentação</t>
  </si>
  <si>
    <t>C19</t>
  </si>
  <si>
    <t>C20</t>
  </si>
  <si>
    <t>g) Apresentação de poster em evento técnico-científico internacional/nacional</t>
  </si>
  <si>
    <t>poster</t>
  </si>
  <si>
    <t xml:space="preserve">h) Revisão de artigos científicos/capítulos </t>
  </si>
  <si>
    <t>C21</t>
  </si>
  <si>
    <t>i) Revistas ISI (listadas /citadas na Scopus ou no Web of Knowlegde)</t>
  </si>
  <si>
    <t>C22</t>
  </si>
  <si>
    <t>ii) Outras revistas/livros</t>
  </si>
  <si>
    <t>artigo/capítulo</t>
  </si>
  <si>
    <t>C23</t>
  </si>
  <si>
    <t>C24</t>
  </si>
  <si>
    <t>C25</t>
  </si>
  <si>
    <t>C26</t>
  </si>
  <si>
    <t>a) Coordenação/cocoordenação científica de projeto I&amp;D nacional/internacional</t>
  </si>
  <si>
    <t>projeto</t>
  </si>
  <si>
    <t>C27</t>
  </si>
  <si>
    <t>C28</t>
  </si>
  <si>
    <t>C29</t>
  </si>
  <si>
    <t>C30</t>
  </si>
  <si>
    <t>C31</t>
  </si>
  <si>
    <t>IV. Reconhecimento de mérito/distinções</t>
  </si>
  <si>
    <t>C32</t>
  </si>
  <si>
    <t>V. Transferência de conhecimento</t>
  </si>
  <si>
    <t>C33</t>
  </si>
  <si>
    <t>a) Registo de patente  internacional</t>
  </si>
  <si>
    <t>C34</t>
  </si>
  <si>
    <t>b) Registo de patente nacional</t>
  </si>
  <si>
    <t>C35</t>
  </si>
  <si>
    <t>c) Registo de marca</t>
  </si>
  <si>
    <t>C36</t>
  </si>
  <si>
    <t>d) Prova de conceito</t>
  </si>
  <si>
    <t>VI. Organização e colaboração em eventos</t>
  </si>
  <si>
    <t>a) Elemento da comissão de organização de eventos técnico-científicos</t>
  </si>
  <si>
    <t>técnico-científicos</t>
  </si>
  <si>
    <t>i) Evento  internacional</t>
  </si>
  <si>
    <t>evento</t>
  </si>
  <si>
    <t>ii) Evento nacional</t>
  </si>
  <si>
    <t>b) Elemento da comissão científica de eventos técnico-científicos</t>
  </si>
  <si>
    <t>i) Evento internacional</t>
  </si>
  <si>
    <t>ii) Evento  nacional</t>
  </si>
  <si>
    <t>2- COMPONENTE PEDAGÓGICA (Ponderação 40%)</t>
  </si>
  <si>
    <t>I - Experiência Profissional de Docência,</t>
  </si>
  <si>
    <t>P1</t>
  </si>
  <si>
    <t xml:space="preserve">a) Experiência pedagógica no ensino superior </t>
  </si>
  <si>
    <t>por ano letivo completo de docência</t>
  </si>
  <si>
    <t xml:space="preserve">Coordenação e Prática Pedagógica
(com relevância na área do concurso)  </t>
  </si>
  <si>
    <t>P2</t>
  </si>
  <si>
    <r>
      <t>b) Responsabilidade em Unidades Curriculares (U.C.) lecionadas no ensino superio</t>
    </r>
    <r>
      <rPr>
        <sz val="11"/>
        <rFont val="Calibri"/>
        <family val="2"/>
      </rPr>
      <t xml:space="preserve">r </t>
    </r>
  </si>
  <si>
    <t>U.C</t>
  </si>
  <si>
    <t xml:space="preserve">                </t>
  </si>
  <si>
    <t>P3</t>
  </si>
  <si>
    <t>c) Membro de Comissão de elaboração de proposta de novo curso de CTeSP, licenciaturas e mestrados</t>
  </si>
  <si>
    <t>por proposta</t>
  </si>
  <si>
    <t>II - Orientações e argumentações de estágios</t>
  </si>
  <si>
    <t>a) Orientação ou co-orientação de estágios/trabalhos de fim de curso em instituição de ensino superior</t>
  </si>
  <si>
    <t>P4</t>
  </si>
  <si>
    <t>i ) em cursos de mestrado e licenciaturas bietápicas</t>
  </si>
  <si>
    <t>estágio concluído</t>
  </si>
  <si>
    <t>P5</t>
  </si>
  <si>
    <t>ii) em cursos de licenciatura pós Bolonha e bacharelato</t>
  </si>
  <si>
    <t>P6</t>
  </si>
  <si>
    <t>iii) em cursos técnicos superiores profissionais e cursos de especialização tecnológica (CET)</t>
  </si>
  <si>
    <t>b) Arguição de estágios/trabalhos de fim de curso em instituição de ensino superior</t>
  </si>
  <si>
    <t>P7</t>
  </si>
  <si>
    <t>júri</t>
  </si>
  <si>
    <t>P8</t>
  </si>
  <si>
    <t>P9</t>
  </si>
  <si>
    <t>P10</t>
  </si>
  <si>
    <t>a) Coordenação/cocoordenação de projeto nacional/internacional</t>
  </si>
  <si>
    <t>III. Participação em projetos de caráter pedagógico</t>
  </si>
  <si>
    <t>P11</t>
  </si>
  <si>
    <t>b) Colaborador de projeto nacional/internacional</t>
  </si>
  <si>
    <t>IV - Outras Atividades de caráter pedagógico</t>
  </si>
  <si>
    <t>P12</t>
  </si>
  <si>
    <t>P13</t>
  </si>
  <si>
    <t>P14</t>
  </si>
  <si>
    <t>P15</t>
  </si>
  <si>
    <t>P16</t>
  </si>
  <si>
    <t>publicação</t>
  </si>
  <si>
    <t>ação</t>
  </si>
  <si>
    <t>3 - OUTRAS ATIVIDADES RELEVANTES (Ponderação 20%)</t>
  </si>
  <si>
    <t>OA1</t>
  </si>
  <si>
    <t>ano completo</t>
  </si>
  <si>
    <t>I - Participação em órgãos de gestão em</t>
  </si>
  <si>
    <t>OA2</t>
  </si>
  <si>
    <t>instituições de ensino superior</t>
  </si>
  <si>
    <t>OA3</t>
  </si>
  <si>
    <t>OA4</t>
  </si>
  <si>
    <t>OA5</t>
  </si>
  <si>
    <t>OA6</t>
  </si>
  <si>
    <t>OA7</t>
  </si>
  <si>
    <t>OA8</t>
  </si>
  <si>
    <t>a) Responsável/líder de trabalhos/projetos (excluindo os já contabilizados na componente técnico-cientifica)</t>
  </si>
  <si>
    <t xml:space="preserve"> trabalho/projeto</t>
  </si>
  <si>
    <t>OA9</t>
  </si>
  <si>
    <t>b) Membro equipa/coautoria de trabalhos/projetos (excluindo os já contabilizados na componente técnico-cientifica)</t>
  </si>
  <si>
    <t>OA10</t>
  </si>
  <si>
    <t>c) Elaboração de pareceres ou peritagem externa</t>
  </si>
  <si>
    <t>parecer</t>
  </si>
  <si>
    <t>a) Membro de júris de procedimentos</t>
  </si>
  <si>
    <t>divulgação</t>
  </si>
  <si>
    <t>OA11</t>
  </si>
  <si>
    <t>i) De recrutamento em processos concursais</t>
  </si>
  <si>
    <t>concurso</t>
  </si>
  <si>
    <t>OA12</t>
  </si>
  <si>
    <t>ii) De concursos públicos relativos a contratação pública (bens, serviços e empreitadas)</t>
  </si>
  <si>
    <t>OA13</t>
  </si>
  <si>
    <t xml:space="preserve">b) Participação em ações de divulgação técnica, científica ou institucional </t>
  </si>
  <si>
    <t>OA14</t>
  </si>
  <si>
    <t>a) Exercício de cargo por indicação de órgão competente</t>
  </si>
  <si>
    <t>OA15</t>
  </si>
  <si>
    <t>b) Organização de cursos livres/cursos de formação contínua/outros cursos não conferentes de grau</t>
  </si>
  <si>
    <t>curso</t>
  </si>
  <si>
    <t>trabalho e outras ações de índole</t>
  </si>
  <si>
    <t>c) Certificações profissionais</t>
  </si>
  <si>
    <t>profissional</t>
  </si>
  <si>
    <t>OA16</t>
  </si>
  <si>
    <t>i) por entidade internacional</t>
  </si>
  <si>
    <t>certificação</t>
  </si>
  <si>
    <t>OA17</t>
  </si>
  <si>
    <t>OA18</t>
  </si>
  <si>
    <t>d) Participação em programas de mobilidade internacional, com finalidade organizacional</t>
  </si>
  <si>
    <t>e) Participação em Unidades de Investigação</t>
  </si>
  <si>
    <t>OA19</t>
  </si>
  <si>
    <t xml:space="preserve">i ) Coordenador Científico da Unidade de Investigação </t>
  </si>
  <si>
    <t>OA20</t>
  </si>
  <si>
    <t>ii) Membro da Comissão Executiva de unidade de investigação não acumulativo com pontuação de membro</t>
  </si>
  <si>
    <t>OA21</t>
  </si>
  <si>
    <t>iii) Membro efetivo de unidade de investigação</t>
  </si>
  <si>
    <t>iv) Membro não efetivo de unidade de investigação (mestre) ou colaborador (doutorado)</t>
  </si>
  <si>
    <t>II - Atividades de consultoria</t>
  </si>
  <si>
    <t>Iii - Participação em júris e ações de</t>
  </si>
  <si>
    <t>IV – Participação em comissões, grupos de</t>
  </si>
  <si>
    <t>V -  Experiência profissional na área</t>
  </si>
  <si>
    <t>b) Outras formações relevantes</t>
  </si>
  <si>
    <t>i) Doutoramento</t>
  </si>
  <si>
    <t>ii) Título de Especialista</t>
  </si>
  <si>
    <t>iii) Mestrado integrado - não pontua em "vi) Licenciatura pós Bolonha"</t>
  </si>
  <si>
    <t>iv) Licenciatura pré Bolonha</t>
  </si>
  <si>
    <t>vi Mestrado não integrado</t>
  </si>
  <si>
    <t>vi) Licenciatura pós Bolonha</t>
  </si>
  <si>
    <t xml:space="preserve"> técnico-científicos</t>
  </si>
  <si>
    <t>III. Participação e avaliação de projetos</t>
  </si>
  <si>
    <t>b) Colaborador de projeto de I&amp;D nacional/internacional</t>
  </si>
  <si>
    <t>c) Avaliação de projeto I&amp;D nacional/internacional</t>
  </si>
  <si>
    <t xml:space="preserve">a) Formação/atualização pedagógica </t>
  </si>
  <si>
    <t>b) Publicações de caráter pedagógico com ISBN</t>
  </si>
  <si>
    <t>c) Lecionação no âmbito de Programas de Mobilidade de Ensino</t>
  </si>
  <si>
    <t>d) Elemento da comissão de organização de eventos pedagógicos</t>
  </si>
  <si>
    <t>e) Participação em eventos pedagógicos</t>
  </si>
  <si>
    <t>a) Diretor/Coordenador de curso ou Presidente de Departamento em instituição do ensino superior</t>
  </si>
  <si>
    <t>b) Membro de Comissão de Coordenação de Curso</t>
  </si>
  <si>
    <t>c) Presidente em órgãos estatutários de instituições de ensino superior</t>
  </si>
  <si>
    <t>d) Secretário em órgãos estatutários de instituições de ensino superior</t>
  </si>
  <si>
    <t>e) Membro em órgãos de instituições de ensino superior</t>
  </si>
  <si>
    <t>Procedimento concursal para um lugar de Professor Adjunto da Área Disciplinar de Agronomia</t>
  </si>
  <si>
    <t xml:space="preserve">Resumo em livro de encontro científico internacional /nacional </t>
  </si>
  <si>
    <r>
      <rPr>
        <b/>
        <sz val="11"/>
        <rFont val="Calibri"/>
        <family val="2"/>
      </rPr>
      <t xml:space="preserve">i) </t>
    </r>
    <r>
      <rPr>
        <b/>
        <sz val="10"/>
        <rFont val="Calibri"/>
        <family val="2"/>
      </rPr>
      <t xml:space="preserve">Editor ou coeditor de obra científica multi-autor </t>
    </r>
  </si>
  <si>
    <r>
      <rPr>
        <b/>
        <sz val="11"/>
        <rFont val="Calibri"/>
        <family val="2"/>
      </rPr>
      <t>j)</t>
    </r>
    <r>
      <rPr>
        <b/>
        <sz val="10"/>
        <rFont val="Calibri"/>
        <family val="2"/>
      </rPr>
      <t xml:space="preserve"> Tradução de artigos/capítulos </t>
    </r>
  </si>
  <si>
    <r>
      <rPr>
        <b/>
        <sz val="11"/>
        <rFont val="Calibri"/>
        <family val="2"/>
      </rPr>
      <t xml:space="preserve">k) </t>
    </r>
    <r>
      <rPr>
        <b/>
        <sz val="10"/>
        <rFont val="Calibri"/>
        <family val="2"/>
      </rPr>
      <t xml:space="preserve">Tradução de livros </t>
    </r>
  </si>
  <si>
    <t xml:space="preserve">Prémios,  bolsas e distinções  </t>
  </si>
  <si>
    <t>ii) por entidade nacional</t>
  </si>
  <si>
    <t>Máx. 10 pontos</t>
  </si>
  <si>
    <t>Máx. 40 pontos</t>
  </si>
  <si>
    <t>Nome do candidato:</t>
  </si>
  <si>
    <t>e-mail:</t>
  </si>
  <si>
    <t>Habilitações Académicas</t>
  </si>
  <si>
    <t>Área Disciplinar</t>
  </si>
  <si>
    <t>Especialidade</t>
  </si>
  <si>
    <t>Instituição</t>
  </si>
  <si>
    <t>Ano</t>
  </si>
  <si>
    <t>Doutoramento:</t>
  </si>
  <si>
    <t>Título de Especialista</t>
  </si>
  <si>
    <t>Situação profissional atual:</t>
  </si>
  <si>
    <t xml:space="preserve">Instituição </t>
  </si>
  <si>
    <t>Concurso documental | Professor Adjunto na área disciplinar de Agronomia | ESAC - PRPD/7/2025</t>
  </si>
  <si>
    <t>Total</t>
  </si>
  <si>
    <t xml:space="preserve">Elementos a considerar </t>
  </si>
  <si>
    <t>Total Componente Técnico-Científica</t>
  </si>
  <si>
    <t>Total Componente Pedagógica</t>
  </si>
  <si>
    <t>Total Componente Outras atividades relevantes</t>
  </si>
  <si>
    <t>(com relevância na área disciplinar de Agronomia)</t>
  </si>
  <si>
    <t xml:space="preserve"> (na área disciplinar de Agronomia)</t>
  </si>
  <si>
    <t>disciplinar  de Agronomia</t>
  </si>
  <si>
    <t>Experiência na área disciplinar de Agronomia</t>
  </si>
  <si>
    <t>https://pt.extendoffice.com/documents/excel/4945-excel-limit-formula-result-to-maximum-or-minimum-value.html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</si>
</sst>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2"/>
      <color rgb="FF000000"/>
      <name val="Calibri"/>
      <family val="2"/>
      <charset val="1"/>
    </font>
    <font>
      <b/>
      <sz val="12"/>
      <name val="Calibri"/>
      <family val="2"/>
    </font>
    <font>
      <b/>
      <sz val="11"/>
      <name val="Calibri"/>
      <family val="2"/>
    </font>
    <font>
      <sz val="10"/>
      <color rgb="FF000000"/>
      <name val="Calibri"/>
      <family val="2"/>
      <charset val="1"/>
    </font>
    <font>
      <b/>
      <sz val="12"/>
      <color rgb="FF000000"/>
      <name val="Calibri"/>
      <family val="2"/>
    </font>
    <font>
      <sz val="10"/>
      <name val="Calibri"/>
      <family val="2"/>
    </font>
    <font>
      <sz val="11"/>
      <name val="Calibri"/>
      <family val="2"/>
      <charset val="1"/>
    </font>
    <font>
      <sz val="10"/>
      <name val="Calibri"/>
      <family val="2"/>
      <charset val="1"/>
    </font>
    <font>
      <sz val="8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0"/>
      <name val="Calibri"/>
      <family val="2"/>
    </font>
    <font>
      <sz val="11"/>
      <color theme="1"/>
      <name val="Aptos Narrow"/>
      <family val="2"/>
      <scheme val="minor"/>
    </font>
    <font>
      <b/>
      <sz val="14"/>
      <name val="Calibri"/>
      <family val="2"/>
    </font>
    <font>
      <sz val="12"/>
      <color rgb="FF000000"/>
      <name val="Calibri"/>
      <family val="2"/>
      <charset val="1"/>
    </font>
    <font>
      <sz val="12"/>
      <color theme="1"/>
      <name val="Aptos Narrow"/>
      <family val="2"/>
      <charset val="1"/>
      <scheme val="minor"/>
    </font>
    <font>
      <sz val="12"/>
      <color theme="1"/>
      <name val="Aptos Narrow"/>
      <family val="2"/>
      <scheme val="minor"/>
    </font>
    <font>
      <b/>
      <i/>
      <sz val="12"/>
      <color rgb="FF000000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DBEEF4"/>
        <bgColor rgb="FFDEEBF7"/>
      </patternFill>
    </fill>
    <fill>
      <patternFill patternType="solid">
        <fgColor rgb="FFDEEBF7"/>
        <bgColor rgb="FFDBEEF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DEADA"/>
        <bgColor rgb="FFDEEBF7"/>
      </patternFill>
    </fill>
    <fill>
      <patternFill patternType="solid">
        <fgColor rgb="FFD7E4BD"/>
        <bgColor rgb="FFDBEEF4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63">
    <xf numFmtId="0" fontId="0" fillId="0" borderId="0" xfId="0"/>
    <xf numFmtId="0" fontId="2" fillId="2" borderId="0" xfId="0" applyFont="1" applyFill="1"/>
    <xf numFmtId="0" fontId="0" fillId="2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/>
    <xf numFmtId="0" fontId="6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wrapText="1"/>
    </xf>
    <xf numFmtId="0" fontId="0" fillId="2" borderId="2" xfId="0" applyFill="1" applyBorder="1" applyAlignment="1">
      <alignment horizontal="center" vertical="center"/>
    </xf>
    <xf numFmtId="0" fontId="8" fillId="2" borderId="2" xfId="0" applyFont="1" applyFill="1" applyBorder="1"/>
    <xf numFmtId="0" fontId="9" fillId="2" borderId="2" xfId="0" applyFon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165" fontId="0" fillId="2" borderId="2" xfId="0" applyNumberForma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9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2" fontId="10" fillId="4" borderId="2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1" fillId="2" borderId="2" xfId="0" applyFont="1" applyFill="1" applyBorder="1"/>
    <xf numFmtId="164" fontId="9" fillId="2" borderId="2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0" fillId="2" borderId="5" xfId="0" applyFill="1" applyBorder="1"/>
    <xf numFmtId="164" fontId="12" fillId="2" borderId="2" xfId="0" applyNumberFormat="1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8" fillId="0" borderId="0" xfId="0" applyFont="1"/>
    <xf numFmtId="0" fontId="0" fillId="2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8" fillId="5" borderId="0" xfId="0" applyFont="1" applyFill="1" applyAlignment="1">
      <alignment horizontal="center"/>
    </xf>
    <xf numFmtId="0" fontId="4" fillId="0" borderId="7" xfId="0" applyFont="1" applyBorder="1" applyAlignment="1">
      <alignment horizontal="center"/>
    </xf>
    <xf numFmtId="0" fontId="6" fillId="5" borderId="2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164" fontId="6" fillId="5" borderId="1" xfId="0" applyNumberFormat="1" applyFont="1" applyFill="1" applyBorder="1" applyAlignment="1">
      <alignment horizontal="center" wrapText="1"/>
    </xf>
    <xf numFmtId="164" fontId="6" fillId="5" borderId="2" xfId="0" applyNumberFormat="1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/>
    </xf>
    <xf numFmtId="0" fontId="12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vertical="center"/>
    </xf>
    <xf numFmtId="0" fontId="13" fillId="5" borderId="2" xfId="0" applyFont="1" applyFill="1" applyBorder="1" applyAlignment="1">
      <alignment horizontal="center" wrapText="1"/>
    </xf>
    <xf numFmtId="164" fontId="12" fillId="5" borderId="1" xfId="0" applyNumberFormat="1" applyFont="1" applyFill="1" applyBorder="1" applyAlignment="1">
      <alignment horizontal="center"/>
    </xf>
    <xf numFmtId="2" fontId="12" fillId="5" borderId="2" xfId="0" applyNumberFormat="1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 wrapText="1"/>
    </xf>
    <xf numFmtId="0" fontId="8" fillId="5" borderId="2" xfId="0" applyFont="1" applyFill="1" applyBorder="1" applyAlignment="1">
      <alignment wrapText="1"/>
    </xf>
    <xf numFmtId="0" fontId="12" fillId="5" borderId="2" xfId="0" applyFont="1" applyFill="1" applyBorder="1" applyAlignment="1">
      <alignment horizontal="center"/>
    </xf>
    <xf numFmtId="164" fontId="13" fillId="5" borderId="1" xfId="0" applyNumberFormat="1" applyFont="1" applyFill="1" applyBorder="1" applyAlignment="1">
      <alignment horizontal="center" wrapText="1"/>
    </xf>
    <xf numFmtId="0" fontId="2" fillId="5" borderId="6" xfId="0" applyFont="1" applyFill="1" applyBorder="1" applyAlignment="1">
      <alignment horizontal="center" vertical="center" wrapText="1" shrinkToFit="1"/>
    </xf>
    <xf numFmtId="0" fontId="12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0" fillId="5" borderId="2" xfId="0" applyFill="1" applyBorder="1" applyAlignment="1">
      <alignment horizontal="center" vertical="center"/>
    </xf>
    <xf numFmtId="0" fontId="8" fillId="5" borderId="2" xfId="0" applyFont="1" applyFill="1" applyBorder="1"/>
    <xf numFmtId="0" fontId="0" fillId="5" borderId="2" xfId="0" applyFill="1" applyBorder="1" applyAlignment="1">
      <alignment horizontal="center"/>
    </xf>
    <xf numFmtId="164" fontId="0" fillId="5" borderId="2" xfId="0" applyNumberFormat="1" applyFill="1" applyBorder="1" applyAlignment="1">
      <alignment horizontal="center"/>
    </xf>
    <xf numFmtId="2" fontId="0" fillId="5" borderId="2" xfId="0" applyNumberFormat="1" applyFill="1" applyBorder="1" applyAlignment="1">
      <alignment horizontal="center"/>
    </xf>
    <xf numFmtId="0" fontId="11" fillId="5" borderId="2" xfId="0" applyFont="1" applyFill="1" applyBorder="1"/>
    <xf numFmtId="0" fontId="0" fillId="5" borderId="6" xfId="0" applyFill="1" applyBorder="1"/>
    <xf numFmtId="0" fontId="0" fillId="0" borderId="9" xfId="0" applyBorder="1"/>
    <xf numFmtId="0" fontId="0" fillId="0" borderId="2" xfId="0" applyBorder="1" applyAlignment="1">
      <alignment horizontal="center" vertical="center"/>
    </xf>
    <xf numFmtId="0" fontId="11" fillId="0" borderId="2" xfId="0" applyFont="1" applyBorder="1"/>
    <xf numFmtId="0" fontId="0" fillId="0" borderId="2" xfId="0" applyBorder="1" applyAlignment="1">
      <alignment horizontal="center"/>
    </xf>
    <xf numFmtId="2" fontId="0" fillId="0" borderId="0" xfId="0" applyNumberFormat="1" applyAlignment="1">
      <alignment horizontal="center"/>
    </xf>
    <xf numFmtId="0" fontId="4" fillId="5" borderId="6" xfId="0" applyFont="1" applyFill="1" applyBorder="1"/>
    <xf numFmtId="0" fontId="12" fillId="5" borderId="2" xfId="0" applyFont="1" applyFill="1" applyBorder="1" applyAlignment="1">
      <alignment horizontal="center" wrapText="1"/>
    </xf>
    <xf numFmtId="0" fontId="0" fillId="5" borderId="3" xfId="0" applyFill="1" applyBorder="1" applyAlignment="1">
      <alignment horizontal="center" vertical="center"/>
    </xf>
    <xf numFmtId="165" fontId="0" fillId="5" borderId="2" xfId="0" applyNumberFormat="1" applyFill="1" applyBorder="1" applyAlignment="1">
      <alignment horizontal="center"/>
    </xf>
    <xf numFmtId="0" fontId="0" fillId="6" borderId="0" xfId="0" applyFill="1"/>
    <xf numFmtId="0" fontId="0" fillId="6" borderId="0" xfId="0" applyFill="1" applyAlignment="1">
      <alignment horizontal="center"/>
    </xf>
    <xf numFmtId="164" fontId="0" fillId="6" borderId="0" xfId="0" applyNumberFormat="1" applyFill="1" applyAlignment="1">
      <alignment horizontal="center"/>
    </xf>
    <xf numFmtId="0" fontId="0" fillId="6" borderId="0" xfId="0" applyFill="1" applyAlignment="1">
      <alignment horizontal="center" vertical="center"/>
    </xf>
    <xf numFmtId="0" fontId="5" fillId="6" borderId="0" xfId="0" applyFont="1" applyFill="1"/>
    <xf numFmtId="0" fontId="6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/>
    </xf>
    <xf numFmtId="164" fontId="6" fillId="6" borderId="2" xfId="0" applyNumberFormat="1" applyFont="1" applyFill="1" applyBorder="1" applyAlignment="1">
      <alignment horizontal="center" wrapText="1"/>
    </xf>
    <xf numFmtId="164" fontId="6" fillId="6" borderId="2" xfId="0" applyNumberFormat="1" applyFont="1" applyFill="1" applyBorder="1" applyAlignment="1">
      <alignment horizontal="center"/>
    </xf>
    <xf numFmtId="0" fontId="0" fillId="6" borderId="3" xfId="0" applyFill="1" applyBorder="1" applyAlignment="1">
      <alignment horizontal="center" vertical="center"/>
    </xf>
    <xf numFmtId="0" fontId="0" fillId="6" borderId="2" xfId="0" applyFill="1" applyBorder="1" applyAlignment="1">
      <alignment horizontal="center"/>
    </xf>
    <xf numFmtId="164" fontId="0" fillId="6" borderId="2" xfId="0" applyNumberFormat="1" applyFill="1" applyBorder="1" applyAlignment="1">
      <alignment horizontal="center"/>
    </xf>
    <xf numFmtId="2" fontId="0" fillId="6" borderId="2" xfId="0" applyNumberFormat="1" applyFill="1" applyBorder="1" applyAlignment="1">
      <alignment horizontal="center"/>
    </xf>
    <xf numFmtId="0" fontId="8" fillId="6" borderId="2" xfId="0" applyFont="1" applyFill="1" applyBorder="1"/>
    <xf numFmtId="0" fontId="11" fillId="6" borderId="2" xfId="0" applyFont="1" applyFill="1" applyBorder="1"/>
    <xf numFmtId="0" fontId="0" fillId="6" borderId="2" xfId="0" applyFill="1" applyBorder="1" applyAlignment="1">
      <alignment horizontal="center" vertical="center"/>
    </xf>
    <xf numFmtId="0" fontId="5" fillId="2" borderId="2" xfId="0" applyFont="1" applyFill="1" applyBorder="1"/>
    <xf numFmtId="0" fontId="16" fillId="2" borderId="2" xfId="0" applyFont="1" applyFill="1" applyBorder="1"/>
    <xf numFmtId="0" fontId="1" fillId="5" borderId="4" xfId="0" applyFont="1" applyFill="1" applyBorder="1" applyAlignment="1">
      <alignment horizontal="center"/>
    </xf>
    <xf numFmtId="0" fontId="0" fillId="6" borderId="8" xfId="0" applyFill="1" applyBorder="1" applyAlignment="1">
      <alignment horizontal="center" vertical="center"/>
    </xf>
    <xf numFmtId="0" fontId="8" fillId="6" borderId="6" xfId="0" applyFont="1" applyFill="1" applyBorder="1"/>
    <xf numFmtId="0" fontId="0" fillId="6" borderId="6" xfId="0" applyFill="1" applyBorder="1" applyAlignment="1">
      <alignment horizontal="center"/>
    </xf>
    <xf numFmtId="164" fontId="0" fillId="6" borderId="6" xfId="0" applyNumberFormat="1" applyFill="1" applyBorder="1" applyAlignment="1">
      <alignment horizontal="center"/>
    </xf>
    <xf numFmtId="2" fontId="0" fillId="6" borderId="6" xfId="0" applyNumberForma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5" xfId="0" applyFill="1" applyBorder="1"/>
    <xf numFmtId="0" fontId="2" fillId="2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0" fillId="2" borderId="6" xfId="0" applyFill="1" applyBorder="1"/>
    <xf numFmtId="0" fontId="3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0" fillId="6" borderId="6" xfId="0" applyFill="1" applyBorder="1"/>
    <xf numFmtId="0" fontId="2" fillId="6" borderId="4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0" fillId="6" borderId="6" xfId="0" applyFill="1" applyBorder="1" applyAlignment="1">
      <alignment horizontal="right"/>
    </xf>
    <xf numFmtId="0" fontId="0" fillId="6" borderId="4" xfId="0" applyFill="1" applyBorder="1"/>
    <xf numFmtId="0" fontId="0" fillId="6" borderId="5" xfId="0" applyFill="1" applyBorder="1"/>
    <xf numFmtId="0" fontId="3" fillId="6" borderId="6" xfId="0" applyFont="1" applyFill="1" applyBorder="1" applyAlignment="1">
      <alignment horizontal="center"/>
    </xf>
    <xf numFmtId="0" fontId="19" fillId="0" borderId="0" xfId="0" applyFont="1"/>
    <xf numFmtId="0" fontId="20" fillId="0" borderId="0" xfId="1" applyFont="1" applyAlignment="1">
      <alignment horizontal="right" vertical="center"/>
    </xf>
    <xf numFmtId="0" fontId="21" fillId="0" borderId="0" xfId="2" applyFont="1" applyAlignment="1">
      <alignment horizontal="right"/>
    </xf>
    <xf numFmtId="0" fontId="22" fillId="7" borderId="11" xfId="2" applyFont="1" applyFill="1" applyBorder="1" applyAlignment="1" applyProtection="1">
      <alignment horizontal="center" vertical="center" wrapText="1"/>
      <protection hidden="1"/>
    </xf>
    <xf numFmtId="0" fontId="22" fillId="7" borderId="11" xfId="2" applyFont="1" applyFill="1" applyBorder="1" applyAlignment="1" applyProtection="1">
      <alignment horizontal="center" vertical="center"/>
      <protection hidden="1"/>
    </xf>
    <xf numFmtId="0" fontId="21" fillId="0" borderId="0" xfId="2" applyFont="1"/>
    <xf numFmtId="0" fontId="22" fillId="7" borderId="11" xfId="2" applyFont="1" applyFill="1" applyBorder="1" applyAlignment="1" applyProtection="1">
      <alignment horizontal="right"/>
      <protection hidden="1"/>
    </xf>
    <xf numFmtId="0" fontId="21" fillId="0" borderId="11" xfId="2" applyFont="1" applyBorder="1" applyProtection="1">
      <protection locked="0"/>
    </xf>
    <xf numFmtId="0" fontId="21" fillId="0" borderId="0" xfId="2" applyFont="1" applyProtection="1">
      <protection hidden="1"/>
    </xf>
    <xf numFmtId="0" fontId="10" fillId="0" borderId="0" xfId="2" applyFont="1" applyAlignment="1" applyProtection="1">
      <alignment horizontal="right"/>
      <protection hidden="1"/>
    </xf>
    <xf numFmtId="0" fontId="21" fillId="0" borderId="0" xfId="2" applyFont="1" applyAlignment="1" applyProtection="1">
      <alignment horizontal="right"/>
      <protection hidden="1"/>
    </xf>
    <xf numFmtId="2" fontId="18" fillId="8" borderId="2" xfId="0" applyNumberFormat="1" applyFont="1" applyFill="1" applyBorder="1" applyAlignment="1">
      <alignment horizontal="center"/>
    </xf>
    <xf numFmtId="2" fontId="4" fillId="8" borderId="0" xfId="0" applyNumberFormat="1" applyFont="1" applyFill="1" applyAlignment="1">
      <alignment horizontal="center"/>
    </xf>
    <xf numFmtId="2" fontId="0" fillId="8" borderId="0" xfId="0" applyNumberFormat="1" applyFill="1" applyAlignment="1">
      <alignment horizontal="center"/>
    </xf>
    <xf numFmtId="0" fontId="18" fillId="0" borderId="0" xfId="1" applyFont="1" applyAlignment="1">
      <alignment horizontal="center" vertical="center" wrapText="1"/>
    </xf>
    <xf numFmtId="0" fontId="21" fillId="0" borderId="2" xfId="1" applyFont="1" applyBorder="1" applyAlignment="1" applyProtection="1">
      <alignment horizontal="left" vertical="center"/>
      <protection locked="0"/>
    </xf>
    <xf numFmtId="0" fontId="21" fillId="0" borderId="1" xfId="2" applyFont="1" applyBorder="1" applyAlignment="1" applyProtection="1">
      <alignment horizontal="center"/>
      <protection locked="0"/>
    </xf>
    <xf numFmtId="0" fontId="21" fillId="0" borderId="12" xfId="2" applyFont="1" applyBorder="1" applyAlignment="1" applyProtection="1">
      <alignment horizontal="center"/>
      <protection locked="0"/>
    </xf>
    <xf numFmtId="0" fontId="21" fillId="0" borderId="3" xfId="2" applyFont="1" applyBorder="1" applyAlignment="1" applyProtection="1">
      <alignment horizontal="center"/>
      <protection locked="0"/>
    </xf>
    <xf numFmtId="0" fontId="15" fillId="0" borderId="0" xfId="0" applyFont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1" fillId="6" borderId="4" xfId="0" applyFont="1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/>
    </xf>
    <xf numFmtId="164" fontId="0" fillId="0" borderId="1" xfId="0" applyNumberFormat="1" applyFill="1" applyBorder="1" applyAlignment="1">
      <alignment horizontal="center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0" borderId="0" xfId="0" applyFont="1" applyFill="1" applyAlignment="1">
      <alignment horizontal="center"/>
    </xf>
    <xf numFmtId="1" fontId="8" fillId="0" borderId="0" xfId="0" applyNumberFormat="1" applyFont="1" applyFill="1" applyAlignment="1" applyProtection="1">
      <alignment horizontal="right"/>
      <protection locked="0"/>
    </xf>
    <xf numFmtId="1" fontId="8" fillId="0" borderId="12" xfId="0" applyNumberFormat="1" applyFont="1" applyFill="1" applyBorder="1" applyAlignment="1" applyProtection="1">
      <alignment horizontal="right"/>
      <protection locked="0"/>
    </xf>
    <xf numFmtId="0" fontId="3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 wrapText="1"/>
    </xf>
    <xf numFmtId="164" fontId="6" fillId="0" borderId="2" xfId="0" applyNumberFormat="1" applyFont="1" applyFill="1" applyBorder="1" applyAlignment="1">
      <alignment horizontal="center"/>
    </xf>
    <xf numFmtId="164" fontId="0" fillId="0" borderId="10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0" fontId="3" fillId="0" borderId="4" xfId="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1" fontId="18" fillId="0" borderId="2" xfId="0" applyNumberFormat="1" applyFont="1" applyFill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workbookViewId="0">
      <selection activeCell="G22" sqref="G22"/>
    </sheetView>
  </sheetViews>
  <sheetFormatPr defaultColWidth="18.453125" defaultRowHeight="14.5" x14ac:dyDescent="0.35"/>
  <sheetData>
    <row r="1" spans="1:7" ht="18.5" x14ac:dyDescent="0.35">
      <c r="A1" s="132" t="s">
        <v>229</v>
      </c>
      <c r="B1" s="132"/>
      <c r="C1" s="132"/>
      <c r="D1" s="132"/>
      <c r="E1" s="132"/>
      <c r="F1" s="132"/>
      <c r="G1" s="132"/>
    </row>
    <row r="2" spans="1:7" ht="15.5" x14ac:dyDescent="0.35">
      <c r="A2" s="118"/>
      <c r="B2" s="118"/>
      <c r="C2" s="118"/>
      <c r="D2" s="118"/>
      <c r="E2" s="118"/>
      <c r="F2" s="118"/>
      <c r="G2" s="118"/>
    </row>
    <row r="3" spans="1:7" ht="16" x14ac:dyDescent="0.35">
      <c r="A3" s="118"/>
      <c r="B3" s="119" t="s">
        <v>218</v>
      </c>
      <c r="C3" s="133"/>
      <c r="D3" s="133"/>
      <c r="E3" s="133"/>
      <c r="F3" s="133"/>
      <c r="G3" s="133"/>
    </row>
    <row r="4" spans="1:7" ht="15.5" x14ac:dyDescent="0.35">
      <c r="A4" s="118"/>
      <c r="B4" s="118"/>
      <c r="C4" s="118"/>
      <c r="D4" s="118"/>
      <c r="E4" s="118"/>
      <c r="F4" s="118"/>
      <c r="G4" s="118"/>
    </row>
    <row r="5" spans="1:7" ht="16" x14ac:dyDescent="0.35">
      <c r="A5" s="118"/>
      <c r="B5" s="119" t="s">
        <v>219</v>
      </c>
      <c r="C5" s="133"/>
      <c r="D5" s="133"/>
      <c r="E5" s="133"/>
      <c r="F5" s="133"/>
      <c r="G5" s="133"/>
    </row>
    <row r="6" spans="1:7" ht="15.5" x14ac:dyDescent="0.35">
      <c r="A6" s="118"/>
      <c r="B6" s="118"/>
      <c r="C6" s="118"/>
      <c r="D6" s="118"/>
      <c r="E6" s="118"/>
      <c r="F6" s="118"/>
      <c r="G6" s="118"/>
    </row>
    <row r="7" spans="1:7" ht="31" x14ac:dyDescent="0.4">
      <c r="A7" s="120"/>
      <c r="B7" s="118"/>
      <c r="C7" s="121" t="s">
        <v>220</v>
      </c>
      <c r="D7" s="122" t="s">
        <v>221</v>
      </c>
      <c r="E7" s="122" t="s">
        <v>222</v>
      </c>
      <c r="F7" s="122" t="s">
        <v>223</v>
      </c>
      <c r="G7" s="122" t="s">
        <v>224</v>
      </c>
    </row>
    <row r="8" spans="1:7" ht="16" x14ac:dyDescent="0.4">
      <c r="A8" s="123"/>
      <c r="B8" s="118"/>
      <c r="C8" s="124" t="s">
        <v>225</v>
      </c>
      <c r="D8" s="125"/>
      <c r="E8" s="125"/>
      <c r="F8" s="125"/>
      <c r="G8" s="125"/>
    </row>
    <row r="9" spans="1:7" ht="16" x14ac:dyDescent="0.4">
      <c r="A9" s="123"/>
      <c r="B9" s="118"/>
      <c r="C9" s="126"/>
      <c r="D9" s="123"/>
      <c r="E9" s="123"/>
      <c r="F9" s="123"/>
      <c r="G9" s="123"/>
    </row>
    <row r="10" spans="1:7" ht="16" x14ac:dyDescent="0.4">
      <c r="A10" s="120"/>
      <c r="B10" s="118"/>
      <c r="C10" s="124" t="s">
        <v>226</v>
      </c>
      <c r="D10" s="125"/>
      <c r="E10" s="125"/>
      <c r="F10" s="125"/>
      <c r="G10" s="125"/>
    </row>
    <row r="11" spans="1:7" ht="16" x14ac:dyDescent="0.4">
      <c r="A11" s="123"/>
      <c r="B11" s="123"/>
      <c r="C11" s="123"/>
      <c r="D11" s="123"/>
      <c r="E11" s="123"/>
      <c r="F11" s="123"/>
      <c r="G11" s="123"/>
    </row>
    <row r="12" spans="1:7" ht="16" x14ac:dyDescent="0.4">
      <c r="A12" s="118"/>
      <c r="B12" s="118"/>
      <c r="C12" s="127" t="s">
        <v>227</v>
      </c>
      <c r="D12" s="134"/>
      <c r="E12" s="135"/>
      <c r="F12" s="135"/>
      <c r="G12" s="136"/>
    </row>
    <row r="13" spans="1:7" ht="16" x14ac:dyDescent="0.4">
      <c r="A13" s="118"/>
      <c r="B13" s="118"/>
      <c r="C13" s="128" t="s">
        <v>228</v>
      </c>
      <c r="D13" s="134"/>
      <c r="E13" s="135"/>
      <c r="F13" s="135"/>
      <c r="G13" s="136"/>
    </row>
  </sheetData>
  <mergeCells count="5">
    <mergeCell ref="A1:G1"/>
    <mergeCell ref="C3:G3"/>
    <mergeCell ref="C5:G5"/>
    <mergeCell ref="D12:G12"/>
    <mergeCell ref="D13:G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G134"/>
  <sheetViews>
    <sheetView tabSelected="1" topLeftCell="A112" zoomScale="80" zoomScaleNormal="80" workbookViewId="0">
      <selection activeCell="E15" sqref="E15"/>
    </sheetView>
  </sheetViews>
  <sheetFormatPr defaultRowHeight="14.5" x14ac:dyDescent="0.35"/>
  <cols>
    <col min="1" max="1" width="44.453125" customWidth="1"/>
    <col min="2" max="2" width="5.26953125" bestFit="1" customWidth="1"/>
    <col min="3" max="3" width="73.453125" customWidth="1"/>
    <col min="4" max="4" width="19.1796875" customWidth="1"/>
    <col min="5" max="5" width="15.26953125" customWidth="1"/>
    <col min="6" max="6" width="30.453125" bestFit="1" customWidth="1"/>
    <col min="7" max="7" width="11.81640625" customWidth="1"/>
  </cols>
  <sheetData>
    <row r="3" spans="1:7" ht="21" x14ac:dyDescent="0.5">
      <c r="A3" s="137" t="s">
        <v>209</v>
      </c>
      <c r="B3" s="137"/>
      <c r="C3" s="137"/>
      <c r="D3" s="137"/>
      <c r="E3" s="137"/>
      <c r="F3" s="137"/>
      <c r="G3" s="137"/>
    </row>
    <row r="6" spans="1:7" x14ac:dyDescent="0.35">
      <c r="A6" s="1"/>
      <c r="B6" s="141" t="s">
        <v>0</v>
      </c>
      <c r="C6" s="141"/>
      <c r="D6" s="2"/>
      <c r="E6" s="3"/>
      <c r="F6" s="4"/>
      <c r="G6" s="5"/>
    </row>
    <row r="7" spans="1:7" x14ac:dyDescent="0.35">
      <c r="A7" s="1"/>
      <c r="B7" s="6"/>
      <c r="C7" s="7"/>
      <c r="D7" s="2"/>
      <c r="E7" s="3"/>
      <c r="F7" s="4"/>
      <c r="G7" s="5"/>
    </row>
    <row r="8" spans="1:7" ht="31" x14ac:dyDescent="0.35">
      <c r="A8" s="10" t="s">
        <v>1</v>
      </c>
      <c r="B8" s="8"/>
      <c r="C8" s="9" t="s">
        <v>2</v>
      </c>
      <c r="D8" s="10" t="s">
        <v>3</v>
      </c>
      <c r="E8" s="11" t="s">
        <v>4</v>
      </c>
      <c r="F8" s="11" t="s">
        <v>231</v>
      </c>
      <c r="G8" s="10" t="s">
        <v>6</v>
      </c>
    </row>
    <row r="9" spans="1:7" x14ac:dyDescent="0.35">
      <c r="A9" s="103" t="s">
        <v>10</v>
      </c>
      <c r="B9" s="12"/>
      <c r="C9" s="13" t="s">
        <v>7</v>
      </c>
      <c r="D9" s="14"/>
      <c r="E9" s="15"/>
      <c r="F9" s="147"/>
      <c r="G9" s="15"/>
    </row>
    <row r="10" spans="1:7" x14ac:dyDescent="0.35">
      <c r="A10" s="104" t="s">
        <v>236</v>
      </c>
      <c r="B10" s="12" t="s">
        <v>8</v>
      </c>
      <c r="C10" s="92" t="s">
        <v>189</v>
      </c>
      <c r="D10" s="14" t="s">
        <v>12</v>
      </c>
      <c r="E10" s="15">
        <v>20</v>
      </c>
      <c r="F10" s="148"/>
      <c r="G10" s="16">
        <f t="shared" ref="G10:G16" si="0">E10*F10</f>
        <v>0</v>
      </c>
    </row>
    <row r="11" spans="1:7" x14ac:dyDescent="0.35">
      <c r="A11" s="104"/>
      <c r="B11" s="12" t="s">
        <v>11</v>
      </c>
      <c r="C11" s="92" t="s">
        <v>190</v>
      </c>
      <c r="D11" s="14" t="s">
        <v>9</v>
      </c>
      <c r="E11" s="15">
        <v>10</v>
      </c>
      <c r="F11" s="148"/>
      <c r="G11" s="16">
        <f t="shared" si="0"/>
        <v>0</v>
      </c>
    </row>
    <row r="12" spans="1:7" x14ac:dyDescent="0.35">
      <c r="A12" s="27"/>
      <c r="B12" s="12" t="s">
        <v>13</v>
      </c>
      <c r="C12" s="92" t="s">
        <v>191</v>
      </c>
      <c r="D12" s="14" t="s">
        <v>12</v>
      </c>
      <c r="E12" s="15">
        <v>7</v>
      </c>
      <c r="F12" s="148"/>
      <c r="G12" s="16">
        <f t="shared" si="0"/>
        <v>0</v>
      </c>
    </row>
    <row r="13" spans="1:7" x14ac:dyDescent="0.35">
      <c r="A13" s="26"/>
      <c r="B13" s="12" t="s">
        <v>14</v>
      </c>
      <c r="C13" s="92" t="s">
        <v>192</v>
      </c>
      <c r="D13" s="14" t="s">
        <v>12</v>
      </c>
      <c r="E13" s="15">
        <v>7</v>
      </c>
      <c r="F13" s="148"/>
      <c r="G13" s="16">
        <f t="shared" si="0"/>
        <v>0</v>
      </c>
    </row>
    <row r="14" spans="1:7" x14ac:dyDescent="0.35">
      <c r="A14" s="27"/>
      <c r="B14" s="12" t="s">
        <v>15</v>
      </c>
      <c r="C14" s="92" t="s">
        <v>193</v>
      </c>
      <c r="D14" s="14" t="s">
        <v>12</v>
      </c>
      <c r="E14" s="15">
        <v>4</v>
      </c>
      <c r="F14" s="148"/>
      <c r="G14" s="16">
        <f t="shared" si="0"/>
        <v>0</v>
      </c>
    </row>
    <row r="15" spans="1:7" x14ac:dyDescent="0.35">
      <c r="A15" s="27"/>
      <c r="B15" s="12" t="s">
        <v>16</v>
      </c>
      <c r="C15" s="92" t="s">
        <v>194</v>
      </c>
      <c r="D15" s="14" t="s">
        <v>12</v>
      </c>
      <c r="E15" s="15">
        <v>3</v>
      </c>
      <c r="F15" s="148"/>
      <c r="G15" s="16">
        <f t="shared" si="0"/>
        <v>0</v>
      </c>
    </row>
    <row r="16" spans="1:7" x14ac:dyDescent="0.35">
      <c r="A16" s="105"/>
      <c r="B16" s="12" t="s">
        <v>17</v>
      </c>
      <c r="C16" s="13" t="s">
        <v>188</v>
      </c>
      <c r="D16" s="14" t="s">
        <v>19</v>
      </c>
      <c r="E16" s="17">
        <v>2E-3</v>
      </c>
      <c r="F16" s="148"/>
      <c r="G16" s="16">
        <f t="shared" si="0"/>
        <v>0</v>
      </c>
    </row>
    <row r="17" spans="1:7" ht="15.5" x14ac:dyDescent="0.35">
      <c r="B17" s="18"/>
      <c r="C17" s="19"/>
      <c r="D17" s="20"/>
      <c r="E17" s="21"/>
      <c r="F17" s="149"/>
      <c r="G17" s="22">
        <f>SUM(G10:G16)</f>
        <v>0</v>
      </c>
    </row>
    <row r="18" spans="1:7" x14ac:dyDescent="0.35">
      <c r="A18" s="103" t="s">
        <v>39</v>
      </c>
      <c r="B18" s="12"/>
      <c r="C18" s="13" t="s">
        <v>20</v>
      </c>
      <c r="D18" s="14"/>
      <c r="E18" s="15"/>
      <c r="F18" s="147"/>
      <c r="G18" s="16"/>
    </row>
    <row r="19" spans="1:7" x14ac:dyDescent="0.35">
      <c r="A19" s="29" t="s">
        <v>235</v>
      </c>
      <c r="B19" s="12" t="s">
        <v>18</v>
      </c>
      <c r="C19" s="24" t="s">
        <v>22</v>
      </c>
      <c r="D19" s="14" t="s">
        <v>23</v>
      </c>
      <c r="E19" s="25">
        <v>2</v>
      </c>
      <c r="F19" s="148"/>
      <c r="G19" s="16">
        <f>E19*F19</f>
        <v>0</v>
      </c>
    </row>
    <row r="20" spans="1:7" x14ac:dyDescent="0.35">
      <c r="A20" s="26"/>
      <c r="B20" s="12" t="s">
        <v>21</v>
      </c>
      <c r="C20" s="24" t="s">
        <v>25</v>
      </c>
      <c r="D20" s="14" t="s">
        <v>23</v>
      </c>
      <c r="E20" s="15">
        <v>0.5</v>
      </c>
      <c r="F20" s="148"/>
      <c r="G20" s="16">
        <f>E20*F20</f>
        <v>0</v>
      </c>
    </row>
    <row r="21" spans="1:7" x14ac:dyDescent="0.35">
      <c r="A21" s="27"/>
      <c r="B21" s="12"/>
      <c r="C21" s="13" t="s">
        <v>26</v>
      </c>
      <c r="D21" s="14"/>
      <c r="E21" s="15"/>
      <c r="F21" s="147"/>
      <c r="G21" s="16"/>
    </row>
    <row r="22" spans="1:7" x14ac:dyDescent="0.35">
      <c r="A22" s="27"/>
      <c r="B22" s="12" t="s">
        <v>24</v>
      </c>
      <c r="C22" s="24" t="s">
        <v>28</v>
      </c>
      <c r="D22" s="14" t="s">
        <v>29</v>
      </c>
      <c r="E22" s="28">
        <v>3</v>
      </c>
      <c r="F22" s="148"/>
      <c r="G22" s="16">
        <f t="shared" ref="G22:G23" si="1">E22*F22</f>
        <v>0</v>
      </c>
    </row>
    <row r="23" spans="1:7" x14ac:dyDescent="0.35">
      <c r="A23" s="27"/>
      <c r="B23" s="12" t="s">
        <v>27</v>
      </c>
      <c r="C23" s="24" t="s">
        <v>31</v>
      </c>
      <c r="D23" s="14" t="s">
        <v>32</v>
      </c>
      <c r="E23" s="28">
        <v>1</v>
      </c>
      <c r="F23" s="148"/>
      <c r="G23" s="16">
        <f t="shared" si="1"/>
        <v>0</v>
      </c>
    </row>
    <row r="24" spans="1:7" x14ac:dyDescent="0.35">
      <c r="A24" s="27"/>
      <c r="B24" s="12"/>
      <c r="C24" s="13" t="s">
        <v>33</v>
      </c>
      <c r="D24" s="14"/>
      <c r="E24" s="15"/>
      <c r="F24" s="147"/>
      <c r="G24" s="16"/>
    </row>
    <row r="25" spans="1:7" x14ac:dyDescent="0.35">
      <c r="A25" s="27"/>
      <c r="B25" s="12" t="s">
        <v>30</v>
      </c>
      <c r="C25" s="24" t="s">
        <v>35</v>
      </c>
      <c r="D25" s="14" t="s">
        <v>36</v>
      </c>
      <c r="E25" s="15">
        <v>0.5</v>
      </c>
      <c r="F25" s="148"/>
      <c r="G25" s="16">
        <f>F25*E25</f>
        <v>0</v>
      </c>
    </row>
    <row r="26" spans="1:7" x14ac:dyDescent="0.35">
      <c r="A26" s="27"/>
      <c r="B26" s="12" t="s">
        <v>34</v>
      </c>
      <c r="C26" s="24" t="s">
        <v>38</v>
      </c>
      <c r="D26" s="14" t="s">
        <v>36</v>
      </c>
      <c r="E26" s="15">
        <v>0.2</v>
      </c>
      <c r="F26" s="148"/>
      <c r="G26" s="16">
        <f>E26*F26</f>
        <v>0</v>
      </c>
    </row>
    <row r="27" spans="1:7" x14ac:dyDescent="0.35">
      <c r="A27" s="23"/>
      <c r="B27" s="12"/>
      <c r="C27" s="13" t="s">
        <v>40</v>
      </c>
      <c r="D27" s="14"/>
      <c r="E27" s="15"/>
      <c r="F27" s="147"/>
      <c r="G27" s="16"/>
    </row>
    <row r="28" spans="1:7" x14ac:dyDescent="0.35">
      <c r="A28" s="29"/>
      <c r="B28" s="12" t="s">
        <v>37</v>
      </c>
      <c r="C28" s="24" t="s">
        <v>210</v>
      </c>
      <c r="D28" s="14" t="s">
        <v>42</v>
      </c>
      <c r="E28" s="15">
        <v>0.1</v>
      </c>
      <c r="F28" s="148"/>
      <c r="G28" s="16">
        <f>E28*F28</f>
        <v>0</v>
      </c>
    </row>
    <row r="29" spans="1:7" x14ac:dyDescent="0.35">
      <c r="A29" s="26"/>
      <c r="B29" s="12"/>
      <c r="C29" s="13" t="s">
        <v>43</v>
      </c>
      <c r="D29" s="14"/>
      <c r="E29" s="15"/>
      <c r="F29" s="147"/>
      <c r="G29" s="16"/>
    </row>
    <row r="30" spans="1:7" x14ac:dyDescent="0.35">
      <c r="A30" s="27"/>
      <c r="B30" s="12" t="s">
        <v>41</v>
      </c>
      <c r="C30" s="24" t="s">
        <v>45</v>
      </c>
      <c r="D30" s="14" t="s">
        <v>46</v>
      </c>
      <c r="E30" s="15">
        <v>0.5</v>
      </c>
      <c r="F30" s="148"/>
      <c r="G30" s="16">
        <f>E30*F30</f>
        <v>0</v>
      </c>
    </row>
    <row r="31" spans="1:7" x14ac:dyDescent="0.35">
      <c r="A31" s="27"/>
      <c r="B31" s="12" t="s">
        <v>44</v>
      </c>
      <c r="C31" s="24" t="s">
        <v>48</v>
      </c>
      <c r="D31" s="14" t="s">
        <v>46</v>
      </c>
      <c r="E31" s="15">
        <v>0.3</v>
      </c>
      <c r="F31" s="148"/>
      <c r="G31" s="16">
        <f>E31*F31</f>
        <v>0</v>
      </c>
    </row>
    <row r="32" spans="1:7" x14ac:dyDescent="0.35">
      <c r="A32" s="27"/>
      <c r="B32" s="12"/>
      <c r="C32" s="13" t="s">
        <v>49</v>
      </c>
      <c r="D32" s="14"/>
      <c r="E32" s="15"/>
      <c r="F32" s="147"/>
      <c r="G32" s="16"/>
    </row>
    <row r="33" spans="1:7" x14ac:dyDescent="0.35">
      <c r="A33" s="27"/>
      <c r="B33" s="12" t="s">
        <v>47</v>
      </c>
      <c r="C33" s="24" t="s">
        <v>51</v>
      </c>
      <c r="D33" s="14" t="s">
        <v>52</v>
      </c>
      <c r="E33" s="15">
        <v>0.5</v>
      </c>
      <c r="F33" s="148"/>
      <c r="G33" s="16">
        <f>E33*F33</f>
        <v>0</v>
      </c>
    </row>
    <row r="34" spans="1:7" x14ac:dyDescent="0.35">
      <c r="A34" s="27"/>
      <c r="B34" s="12" t="s">
        <v>50</v>
      </c>
      <c r="C34" s="24" t="s">
        <v>48</v>
      </c>
      <c r="D34" s="14" t="s">
        <v>52</v>
      </c>
      <c r="E34" s="15">
        <v>0.2</v>
      </c>
      <c r="F34" s="148"/>
      <c r="G34" s="16">
        <f>E34*F34</f>
        <v>0</v>
      </c>
    </row>
    <row r="35" spans="1:7" x14ac:dyDescent="0.35">
      <c r="A35" s="27"/>
      <c r="B35" s="12" t="s">
        <v>53</v>
      </c>
      <c r="C35" s="13" t="s">
        <v>55</v>
      </c>
      <c r="D35" s="14" t="s">
        <v>56</v>
      </c>
      <c r="E35" s="15">
        <v>0.2</v>
      </c>
      <c r="F35" s="148"/>
      <c r="G35" s="16">
        <f>E35*F35</f>
        <v>0</v>
      </c>
    </row>
    <row r="36" spans="1:7" x14ac:dyDescent="0.35">
      <c r="A36" s="27"/>
      <c r="B36" s="12"/>
      <c r="C36" s="13" t="s">
        <v>57</v>
      </c>
      <c r="D36" s="14"/>
      <c r="E36" s="15"/>
      <c r="F36" s="147"/>
      <c r="G36" s="16"/>
    </row>
    <row r="37" spans="1:7" x14ac:dyDescent="0.35">
      <c r="A37" s="27"/>
      <c r="B37" s="12" t="s">
        <v>54</v>
      </c>
      <c r="C37" s="24" t="s">
        <v>59</v>
      </c>
      <c r="D37" s="14" t="s">
        <v>36</v>
      </c>
      <c r="E37" s="15">
        <v>0.3</v>
      </c>
      <c r="F37" s="148"/>
      <c r="G37" s="16">
        <f>E37*F37</f>
        <v>0</v>
      </c>
    </row>
    <row r="38" spans="1:7" x14ac:dyDescent="0.35">
      <c r="A38" s="27"/>
      <c r="B38" s="12" t="s">
        <v>58</v>
      </c>
      <c r="C38" s="24" t="s">
        <v>61</v>
      </c>
      <c r="D38" s="14" t="s">
        <v>62</v>
      </c>
      <c r="E38" s="15">
        <v>0.2</v>
      </c>
      <c r="F38" s="148"/>
      <c r="G38" s="16">
        <f>E38*F38</f>
        <v>0</v>
      </c>
    </row>
    <row r="39" spans="1:7" x14ac:dyDescent="0.35">
      <c r="A39" s="27"/>
      <c r="B39" s="12" t="s">
        <v>60</v>
      </c>
      <c r="C39" s="93" t="s">
        <v>211</v>
      </c>
      <c r="D39" s="14" t="s">
        <v>36</v>
      </c>
      <c r="E39" s="28">
        <v>2</v>
      </c>
      <c r="F39" s="148"/>
      <c r="G39" s="16">
        <f t="shared" ref="G39:G41" si="2">E39*F39</f>
        <v>0</v>
      </c>
    </row>
    <row r="40" spans="1:7" x14ac:dyDescent="0.35">
      <c r="A40" s="27"/>
      <c r="B40" s="12" t="s">
        <v>63</v>
      </c>
      <c r="C40" s="93" t="s">
        <v>212</v>
      </c>
      <c r="D40" s="14" t="s">
        <v>62</v>
      </c>
      <c r="E40" s="28">
        <v>1</v>
      </c>
      <c r="F40" s="148"/>
      <c r="G40" s="16">
        <f t="shared" si="2"/>
        <v>0</v>
      </c>
    </row>
    <row r="41" spans="1:7" x14ac:dyDescent="0.35">
      <c r="A41" s="105"/>
      <c r="B41" s="12" t="s">
        <v>64</v>
      </c>
      <c r="C41" s="93" t="s">
        <v>213</v>
      </c>
      <c r="D41" s="14" t="s">
        <v>29</v>
      </c>
      <c r="E41" s="28">
        <v>2</v>
      </c>
      <c r="F41" s="148"/>
      <c r="G41" s="16">
        <f t="shared" si="2"/>
        <v>0</v>
      </c>
    </row>
    <row r="42" spans="1:7" ht="15.5" x14ac:dyDescent="0.35">
      <c r="B42" s="18"/>
      <c r="C42" s="30"/>
      <c r="D42" s="20"/>
      <c r="E42" s="21"/>
      <c r="F42" s="149"/>
      <c r="G42" s="22">
        <f>SUM(G19:G41)</f>
        <v>0</v>
      </c>
    </row>
    <row r="43" spans="1:7" x14ac:dyDescent="0.35">
      <c r="A43" s="103" t="s">
        <v>196</v>
      </c>
      <c r="B43" s="12" t="s">
        <v>65</v>
      </c>
      <c r="C43" s="13" t="s">
        <v>67</v>
      </c>
      <c r="D43" s="31" t="s">
        <v>68</v>
      </c>
      <c r="E43" s="25">
        <v>5</v>
      </c>
      <c r="F43" s="148"/>
      <c r="G43" s="15">
        <f t="shared" ref="G43:G45" si="3">E43*F43</f>
        <v>0</v>
      </c>
    </row>
    <row r="44" spans="1:7" x14ac:dyDescent="0.35">
      <c r="A44" s="23" t="s">
        <v>195</v>
      </c>
      <c r="B44" s="12" t="s">
        <v>66</v>
      </c>
      <c r="C44" s="13" t="s">
        <v>197</v>
      </c>
      <c r="D44" s="31" t="s">
        <v>68</v>
      </c>
      <c r="E44" s="15">
        <v>2</v>
      </c>
      <c r="F44" s="148"/>
      <c r="G44" s="15">
        <f t="shared" si="3"/>
        <v>0</v>
      </c>
    </row>
    <row r="45" spans="1:7" x14ac:dyDescent="0.35">
      <c r="A45" s="106" t="s">
        <v>235</v>
      </c>
      <c r="B45" s="12" t="s">
        <v>69</v>
      </c>
      <c r="C45" s="13" t="s">
        <v>198</v>
      </c>
      <c r="D45" s="31" t="s">
        <v>68</v>
      </c>
      <c r="E45" s="15">
        <v>1</v>
      </c>
      <c r="F45" s="148"/>
      <c r="G45" s="15">
        <f t="shared" si="3"/>
        <v>0</v>
      </c>
    </row>
    <row r="46" spans="1:7" ht="15.5" x14ac:dyDescent="0.35">
      <c r="B46" s="18"/>
      <c r="C46" s="19"/>
      <c r="D46" s="32"/>
      <c r="E46" s="21"/>
      <c r="F46" s="149"/>
      <c r="G46" s="22">
        <f>SUM(G43:G45)</f>
        <v>0</v>
      </c>
    </row>
    <row r="47" spans="1:7" x14ac:dyDescent="0.35">
      <c r="A47" s="107" t="s">
        <v>74</v>
      </c>
      <c r="B47" s="33" t="s">
        <v>70</v>
      </c>
      <c r="C47" s="13" t="s">
        <v>214</v>
      </c>
      <c r="D47" s="31"/>
      <c r="E47" s="25">
        <v>2.5</v>
      </c>
      <c r="F47" s="148"/>
      <c r="G47" s="15">
        <f t="shared" ref="G47" si="4">E47*F47</f>
        <v>0</v>
      </c>
    </row>
    <row r="48" spans="1:7" ht="15.5" x14ac:dyDescent="0.35">
      <c r="A48" s="34"/>
      <c r="B48" s="18"/>
      <c r="C48" s="30"/>
      <c r="D48" s="32"/>
      <c r="E48" s="21"/>
      <c r="F48" s="149"/>
      <c r="G48" s="22">
        <f>G47</f>
        <v>0</v>
      </c>
    </row>
    <row r="49" spans="1:7" x14ac:dyDescent="0.35">
      <c r="A49" s="103" t="s">
        <v>76</v>
      </c>
      <c r="B49" s="12" t="s">
        <v>71</v>
      </c>
      <c r="C49" s="13" t="s">
        <v>78</v>
      </c>
      <c r="D49" s="31"/>
      <c r="E49" s="15">
        <v>4</v>
      </c>
      <c r="F49" s="148"/>
      <c r="G49" s="15">
        <f t="shared" ref="G49:G52" si="5">E49*F49</f>
        <v>0</v>
      </c>
    </row>
    <row r="50" spans="1:7" x14ac:dyDescent="0.35">
      <c r="A50" s="23"/>
      <c r="B50" s="12" t="s">
        <v>72</v>
      </c>
      <c r="C50" s="13" t="s">
        <v>80</v>
      </c>
      <c r="D50" s="31"/>
      <c r="E50" s="15">
        <v>3</v>
      </c>
      <c r="F50" s="148"/>
      <c r="G50" s="15">
        <f t="shared" si="5"/>
        <v>0</v>
      </c>
    </row>
    <row r="51" spans="1:7" x14ac:dyDescent="0.35">
      <c r="A51" s="23"/>
      <c r="B51" s="12" t="s">
        <v>73</v>
      </c>
      <c r="C51" s="13" t="s">
        <v>82</v>
      </c>
      <c r="D51" s="31"/>
      <c r="E51" s="15">
        <v>2</v>
      </c>
      <c r="F51" s="148"/>
      <c r="G51" s="15">
        <f t="shared" si="5"/>
        <v>0</v>
      </c>
    </row>
    <row r="52" spans="1:7" x14ac:dyDescent="0.35">
      <c r="A52" s="108"/>
      <c r="B52" s="12" t="s">
        <v>75</v>
      </c>
      <c r="C52" s="13" t="s">
        <v>84</v>
      </c>
      <c r="D52" s="31"/>
      <c r="E52" s="15">
        <v>1</v>
      </c>
      <c r="F52" s="148"/>
      <c r="G52" s="15">
        <f t="shared" si="5"/>
        <v>0</v>
      </c>
    </row>
    <row r="53" spans="1:7" ht="15.5" x14ac:dyDescent="0.35">
      <c r="A53" s="34"/>
      <c r="B53" s="18"/>
      <c r="C53" s="30"/>
      <c r="D53" s="32"/>
      <c r="E53" s="21"/>
      <c r="F53" s="149"/>
      <c r="G53" s="22">
        <f>SUM(G49:G52)</f>
        <v>0</v>
      </c>
    </row>
    <row r="54" spans="1:7" x14ac:dyDescent="0.35">
      <c r="A54" s="103" t="s">
        <v>85</v>
      </c>
      <c r="B54" s="33"/>
      <c r="C54" s="13" t="s">
        <v>86</v>
      </c>
      <c r="D54" s="31"/>
      <c r="E54" s="15"/>
      <c r="F54" s="147"/>
      <c r="G54" s="16"/>
    </row>
    <row r="55" spans="1:7" x14ac:dyDescent="0.35">
      <c r="A55" s="23" t="s">
        <v>87</v>
      </c>
      <c r="B55" s="33" t="s">
        <v>77</v>
      </c>
      <c r="C55" s="24" t="s">
        <v>88</v>
      </c>
      <c r="D55" s="31" t="s">
        <v>89</v>
      </c>
      <c r="E55" s="15">
        <v>1</v>
      </c>
      <c r="F55" s="148"/>
      <c r="G55" s="15">
        <f t="shared" ref="G55:G56" si="6">E55*F55</f>
        <v>0</v>
      </c>
    </row>
    <row r="56" spans="1:7" x14ac:dyDescent="0.35">
      <c r="A56" s="29" t="s">
        <v>235</v>
      </c>
      <c r="B56" s="33" t="s">
        <v>79</v>
      </c>
      <c r="C56" s="24" t="s">
        <v>90</v>
      </c>
      <c r="D56" s="31" t="s">
        <v>89</v>
      </c>
      <c r="E56" s="15">
        <v>0.5</v>
      </c>
      <c r="F56" s="148"/>
      <c r="G56" s="15">
        <f t="shared" si="6"/>
        <v>0</v>
      </c>
    </row>
    <row r="57" spans="1:7" x14ac:dyDescent="0.35">
      <c r="A57" s="23"/>
      <c r="B57" s="33"/>
      <c r="C57" s="13" t="s">
        <v>91</v>
      </c>
      <c r="D57" s="31"/>
      <c r="E57" s="15"/>
      <c r="F57" s="147"/>
      <c r="G57" s="16"/>
    </row>
    <row r="58" spans="1:7" x14ac:dyDescent="0.35">
      <c r="A58" s="27"/>
      <c r="B58" s="33" t="s">
        <v>81</v>
      </c>
      <c r="C58" s="24" t="s">
        <v>92</v>
      </c>
      <c r="D58" s="31" t="s">
        <v>89</v>
      </c>
      <c r="E58" s="15">
        <v>0.5</v>
      </c>
      <c r="F58" s="148"/>
      <c r="G58" s="15">
        <f t="shared" ref="G58:G59" si="7">E58*F58</f>
        <v>0</v>
      </c>
    </row>
    <row r="59" spans="1:7" x14ac:dyDescent="0.35">
      <c r="A59" s="105"/>
      <c r="B59" s="33" t="s">
        <v>83</v>
      </c>
      <c r="C59" s="24" t="s">
        <v>93</v>
      </c>
      <c r="D59" s="31" t="s">
        <v>89</v>
      </c>
      <c r="E59" s="15">
        <v>0.3</v>
      </c>
      <c r="F59" s="148"/>
      <c r="G59" s="15">
        <f t="shared" si="7"/>
        <v>0</v>
      </c>
    </row>
    <row r="60" spans="1:7" ht="15.5" x14ac:dyDescent="0.35">
      <c r="B60" s="18"/>
      <c r="C60" s="19"/>
      <c r="D60" s="32"/>
      <c r="E60" s="21"/>
      <c r="F60" s="150"/>
      <c r="G60" s="22">
        <f>SUM(G55:G59)</f>
        <v>0</v>
      </c>
    </row>
    <row r="61" spans="1:7" x14ac:dyDescent="0.35">
      <c r="B61" s="18"/>
      <c r="C61" s="19"/>
      <c r="D61" s="32"/>
      <c r="E61" s="21"/>
      <c r="F61" s="151" t="s">
        <v>232</v>
      </c>
      <c r="G61" s="130">
        <f>G17+G42+G46+G48+G53+G60</f>
        <v>0</v>
      </c>
    </row>
    <row r="62" spans="1:7" x14ac:dyDescent="0.35">
      <c r="B62" s="18"/>
      <c r="C62" s="19"/>
      <c r="D62" s="32"/>
      <c r="E62" s="21"/>
      <c r="F62" s="150"/>
      <c r="G62" s="5"/>
    </row>
    <row r="63" spans="1:7" x14ac:dyDescent="0.35">
      <c r="A63" s="35"/>
      <c r="B63" s="142" t="s">
        <v>94</v>
      </c>
      <c r="C63" s="142"/>
      <c r="D63" s="36"/>
      <c r="E63" s="37"/>
      <c r="F63" s="152"/>
      <c r="G63" s="5"/>
    </row>
    <row r="64" spans="1:7" x14ac:dyDescent="0.35">
      <c r="A64" s="35"/>
      <c r="B64" s="36"/>
      <c r="C64" s="38"/>
      <c r="D64" s="36"/>
      <c r="E64" s="37"/>
      <c r="F64" s="153"/>
      <c r="G64" s="39"/>
    </row>
    <row r="65" spans="1:7" ht="31" x14ac:dyDescent="0.35">
      <c r="A65" s="42" t="s">
        <v>1</v>
      </c>
      <c r="B65" s="40"/>
      <c r="C65" s="41" t="s">
        <v>2</v>
      </c>
      <c r="D65" s="42" t="s">
        <v>3</v>
      </c>
      <c r="E65" s="43" t="s">
        <v>4</v>
      </c>
      <c r="F65" s="154" t="s">
        <v>5</v>
      </c>
      <c r="G65" s="44" t="s">
        <v>6</v>
      </c>
    </row>
    <row r="66" spans="1:7" ht="14.5" customHeight="1" x14ac:dyDescent="0.35">
      <c r="A66" s="45" t="s">
        <v>95</v>
      </c>
      <c r="B66" s="46" t="s">
        <v>96</v>
      </c>
      <c r="C66" s="47" t="s">
        <v>97</v>
      </c>
      <c r="D66" s="48" t="s">
        <v>98</v>
      </c>
      <c r="E66" s="49">
        <v>2</v>
      </c>
      <c r="F66" s="148"/>
      <c r="G66" s="50">
        <f>E66*F66</f>
        <v>0</v>
      </c>
    </row>
    <row r="67" spans="1:7" ht="14.5" customHeight="1" x14ac:dyDescent="0.35">
      <c r="A67" s="51" t="s">
        <v>99</v>
      </c>
      <c r="B67" s="46" t="s">
        <v>100</v>
      </c>
      <c r="C67" s="52" t="s">
        <v>101</v>
      </c>
      <c r="D67" s="53" t="s">
        <v>102</v>
      </c>
      <c r="E67" s="54">
        <v>0.1</v>
      </c>
      <c r="F67" s="148"/>
      <c r="G67" s="50">
        <f>E67*F67</f>
        <v>0</v>
      </c>
    </row>
    <row r="68" spans="1:7" ht="14.5" customHeight="1" x14ac:dyDescent="0.35">
      <c r="A68" s="55" t="s">
        <v>103</v>
      </c>
      <c r="B68" s="46" t="s">
        <v>104</v>
      </c>
      <c r="C68" s="52" t="s">
        <v>105</v>
      </c>
      <c r="D68" s="53" t="s">
        <v>106</v>
      </c>
      <c r="E68" s="54">
        <v>2</v>
      </c>
      <c r="F68" s="148"/>
      <c r="G68" s="50">
        <f>E68*F68</f>
        <v>0</v>
      </c>
    </row>
    <row r="69" spans="1:7" ht="15.5" x14ac:dyDescent="0.35">
      <c r="B69" s="56"/>
      <c r="C69" s="57"/>
      <c r="D69" s="58"/>
      <c r="E69" s="59"/>
      <c r="F69" s="149"/>
      <c r="G69" s="22">
        <f>SUM(G66:G68)</f>
        <v>0</v>
      </c>
    </row>
    <row r="70" spans="1:7" x14ac:dyDescent="0.35">
      <c r="A70" s="109" t="s">
        <v>107</v>
      </c>
      <c r="B70" s="60"/>
      <c r="C70" s="61" t="s">
        <v>108</v>
      </c>
      <c r="D70" s="62"/>
      <c r="E70" s="63"/>
      <c r="F70" s="148"/>
      <c r="G70" s="64"/>
    </row>
    <row r="71" spans="1:7" x14ac:dyDescent="0.35">
      <c r="A71" s="101" t="s">
        <v>235</v>
      </c>
      <c r="B71" s="60" t="s">
        <v>109</v>
      </c>
      <c r="C71" s="65" t="s">
        <v>110</v>
      </c>
      <c r="D71" s="62" t="s">
        <v>111</v>
      </c>
      <c r="E71" s="63">
        <v>0.3</v>
      </c>
      <c r="F71" s="148"/>
      <c r="G71" s="64">
        <f>F71*E71</f>
        <v>0</v>
      </c>
    </row>
    <row r="72" spans="1:7" x14ac:dyDescent="0.35">
      <c r="A72" s="45"/>
      <c r="B72" s="60" t="s">
        <v>112</v>
      </c>
      <c r="C72" s="65" t="s">
        <v>113</v>
      </c>
      <c r="D72" s="62" t="s">
        <v>111</v>
      </c>
      <c r="E72" s="63">
        <v>0.2</v>
      </c>
      <c r="F72" s="148"/>
      <c r="G72" s="64">
        <f>F72*E72</f>
        <v>0</v>
      </c>
    </row>
    <row r="73" spans="1:7" x14ac:dyDescent="0.35">
      <c r="A73" s="102"/>
      <c r="B73" s="60" t="s">
        <v>114</v>
      </c>
      <c r="C73" s="65" t="s">
        <v>115</v>
      </c>
      <c r="D73" s="62" t="s">
        <v>111</v>
      </c>
      <c r="E73" s="63">
        <v>0.1</v>
      </c>
      <c r="F73" s="148"/>
      <c r="G73" s="64">
        <f>F73*E73</f>
        <v>0</v>
      </c>
    </row>
    <row r="74" spans="1:7" x14ac:dyDescent="0.35">
      <c r="A74" s="102"/>
      <c r="B74" s="60"/>
      <c r="C74" s="61" t="s">
        <v>116</v>
      </c>
      <c r="D74" s="62"/>
      <c r="E74" s="63"/>
      <c r="F74" s="148"/>
      <c r="G74" s="64"/>
    </row>
    <row r="75" spans="1:7" x14ac:dyDescent="0.35">
      <c r="A75" s="102"/>
      <c r="B75" s="60" t="s">
        <v>117</v>
      </c>
      <c r="C75" s="65" t="s">
        <v>110</v>
      </c>
      <c r="D75" s="62" t="s">
        <v>118</v>
      </c>
      <c r="E75" s="64">
        <v>0.15</v>
      </c>
      <c r="F75" s="148"/>
      <c r="G75" s="64">
        <f>E75*F75</f>
        <v>0</v>
      </c>
    </row>
    <row r="76" spans="1:7" x14ac:dyDescent="0.35">
      <c r="A76" s="102"/>
      <c r="B76" s="60" t="s">
        <v>119</v>
      </c>
      <c r="C76" s="65" t="s">
        <v>113</v>
      </c>
      <c r="D76" s="62" t="s">
        <v>118</v>
      </c>
      <c r="E76" s="64">
        <v>0.1</v>
      </c>
      <c r="F76" s="148"/>
      <c r="G76" s="64">
        <f>E76*F76</f>
        <v>0</v>
      </c>
    </row>
    <row r="77" spans="1:7" x14ac:dyDescent="0.35">
      <c r="A77" s="66"/>
      <c r="B77" s="60" t="s">
        <v>120</v>
      </c>
      <c r="C77" s="65" t="s">
        <v>115</v>
      </c>
      <c r="D77" s="62" t="s">
        <v>118</v>
      </c>
      <c r="E77" s="64">
        <v>0.05</v>
      </c>
      <c r="F77" s="148"/>
      <c r="G77" s="64">
        <f>E77*F77</f>
        <v>0</v>
      </c>
    </row>
    <row r="78" spans="1:7" ht="15.5" x14ac:dyDescent="0.35">
      <c r="A78" s="67"/>
      <c r="B78" s="68"/>
      <c r="C78" s="69"/>
      <c r="D78" s="70"/>
      <c r="E78" s="71"/>
      <c r="F78" s="149"/>
      <c r="G78" s="22">
        <f>SUM(G71:G77)</f>
        <v>0</v>
      </c>
    </row>
    <row r="79" spans="1:7" x14ac:dyDescent="0.35">
      <c r="A79" s="94" t="s">
        <v>123</v>
      </c>
      <c r="B79" s="62" t="s">
        <v>121</v>
      </c>
      <c r="C79" s="61" t="s">
        <v>122</v>
      </c>
      <c r="D79" s="62" t="s">
        <v>68</v>
      </c>
      <c r="E79" s="62">
        <v>5</v>
      </c>
      <c r="F79" s="148"/>
      <c r="G79" s="64">
        <f t="shared" ref="G79:G80" si="8">E79*F79</f>
        <v>0</v>
      </c>
    </row>
    <row r="80" spans="1:7" x14ac:dyDescent="0.35">
      <c r="A80" s="72"/>
      <c r="B80" s="62" t="s">
        <v>124</v>
      </c>
      <c r="C80" s="61" t="s">
        <v>125</v>
      </c>
      <c r="D80" s="62" t="s">
        <v>68</v>
      </c>
      <c r="E80" s="62">
        <v>2</v>
      </c>
      <c r="F80" s="148"/>
      <c r="G80" s="64">
        <f t="shared" si="8"/>
        <v>0</v>
      </c>
    </row>
    <row r="81" spans="1:7" ht="15.5" x14ac:dyDescent="0.35">
      <c r="B81" s="18"/>
      <c r="C81" s="30"/>
      <c r="D81" s="32"/>
      <c r="E81" s="71"/>
      <c r="F81" s="149"/>
      <c r="G81" s="22">
        <f>SUM(G79:G80)</f>
        <v>0</v>
      </c>
    </row>
    <row r="82" spans="1:7" ht="14.5" customHeight="1" x14ac:dyDescent="0.35">
      <c r="A82" s="94" t="s">
        <v>126</v>
      </c>
      <c r="B82" s="74" t="s">
        <v>127</v>
      </c>
      <c r="C82" s="52" t="s">
        <v>199</v>
      </c>
      <c r="D82" s="73" t="s">
        <v>19</v>
      </c>
      <c r="E82" s="75">
        <v>2E-3</v>
      </c>
      <c r="F82" s="148"/>
      <c r="G82" s="64">
        <f t="shared" ref="G82:G83" si="9">E82*F82</f>
        <v>0</v>
      </c>
    </row>
    <row r="83" spans="1:7" x14ac:dyDescent="0.35">
      <c r="A83" s="101" t="s">
        <v>235</v>
      </c>
      <c r="B83" s="74" t="s">
        <v>128</v>
      </c>
      <c r="C83" s="61" t="s">
        <v>200</v>
      </c>
      <c r="D83" s="62" t="s">
        <v>132</v>
      </c>
      <c r="E83" s="63">
        <v>1</v>
      </c>
      <c r="F83" s="148"/>
      <c r="G83" s="64">
        <f t="shared" si="9"/>
        <v>0</v>
      </c>
    </row>
    <row r="84" spans="1:7" x14ac:dyDescent="0.35">
      <c r="A84" s="102"/>
      <c r="B84" s="74" t="s">
        <v>129</v>
      </c>
      <c r="C84" s="61" t="s">
        <v>201</v>
      </c>
      <c r="D84" s="62" t="s">
        <v>133</v>
      </c>
      <c r="E84" s="63">
        <v>2</v>
      </c>
      <c r="F84" s="148"/>
      <c r="G84" s="64">
        <f>E84*F84</f>
        <v>0</v>
      </c>
    </row>
    <row r="85" spans="1:7" x14ac:dyDescent="0.35">
      <c r="A85" s="102"/>
      <c r="B85" s="74" t="s">
        <v>130</v>
      </c>
      <c r="C85" s="61" t="s">
        <v>202</v>
      </c>
      <c r="D85" s="62" t="s">
        <v>133</v>
      </c>
      <c r="E85" s="63">
        <v>0.5</v>
      </c>
      <c r="F85" s="148"/>
      <c r="G85" s="64">
        <f t="shared" ref="G85:G86" si="10">E85*F85</f>
        <v>0</v>
      </c>
    </row>
    <row r="86" spans="1:7" x14ac:dyDescent="0.35">
      <c r="A86" s="66"/>
      <c r="B86" s="74" t="s">
        <v>131</v>
      </c>
      <c r="C86" s="61" t="s">
        <v>203</v>
      </c>
      <c r="D86" s="62" t="s">
        <v>133</v>
      </c>
      <c r="E86" s="63">
        <v>0.2</v>
      </c>
      <c r="F86" s="148"/>
      <c r="G86" s="64">
        <f t="shared" si="10"/>
        <v>0</v>
      </c>
    </row>
    <row r="87" spans="1:7" ht="15.5" x14ac:dyDescent="0.35">
      <c r="B87" s="18"/>
      <c r="C87" s="19"/>
      <c r="D87" s="32"/>
      <c r="E87" s="21"/>
      <c r="F87" s="150"/>
      <c r="G87" s="22">
        <f>SUM(G82:G86)</f>
        <v>0</v>
      </c>
    </row>
    <row r="88" spans="1:7" x14ac:dyDescent="0.35">
      <c r="B88" s="18"/>
      <c r="C88" s="19"/>
      <c r="D88" s="32"/>
      <c r="E88" s="21"/>
      <c r="F88" s="151" t="s">
        <v>233</v>
      </c>
      <c r="G88" s="130">
        <f>G69+G78+G81+G87</f>
        <v>0</v>
      </c>
    </row>
    <row r="89" spans="1:7" x14ac:dyDescent="0.35">
      <c r="B89" s="18"/>
      <c r="C89" s="19"/>
      <c r="D89" s="32"/>
      <c r="E89" s="21"/>
      <c r="F89" s="150"/>
      <c r="G89" s="5"/>
    </row>
    <row r="90" spans="1:7" x14ac:dyDescent="0.35">
      <c r="A90" s="76"/>
      <c r="B90" s="143" t="s">
        <v>134</v>
      </c>
      <c r="C90" s="143"/>
      <c r="D90" s="77"/>
      <c r="E90" s="78"/>
      <c r="F90" s="152"/>
      <c r="G90" s="5"/>
    </row>
    <row r="91" spans="1:7" x14ac:dyDescent="0.35">
      <c r="A91" s="76"/>
      <c r="B91" s="79"/>
      <c r="C91" s="80"/>
      <c r="D91" s="77"/>
      <c r="E91" s="78"/>
      <c r="F91" s="153"/>
      <c r="G91" s="39"/>
    </row>
    <row r="92" spans="1:7" ht="31" x14ac:dyDescent="0.35">
      <c r="A92" s="82" t="s">
        <v>1</v>
      </c>
      <c r="B92" s="81"/>
      <c r="C92" s="100" t="s">
        <v>2</v>
      </c>
      <c r="D92" s="82" t="s">
        <v>3</v>
      </c>
      <c r="E92" s="83" t="s">
        <v>4</v>
      </c>
      <c r="F92" s="155" t="s">
        <v>5</v>
      </c>
      <c r="G92" s="84" t="s">
        <v>6</v>
      </c>
    </row>
    <row r="93" spans="1:7" x14ac:dyDescent="0.35">
      <c r="A93" s="110" t="s">
        <v>137</v>
      </c>
      <c r="B93" s="95" t="s">
        <v>135</v>
      </c>
      <c r="C93" s="96" t="s">
        <v>204</v>
      </c>
      <c r="D93" s="97" t="s">
        <v>136</v>
      </c>
      <c r="E93" s="98">
        <v>2</v>
      </c>
      <c r="F93" s="156"/>
      <c r="G93" s="99">
        <f t="shared" ref="G93" si="11">F93*E93</f>
        <v>0</v>
      </c>
    </row>
    <row r="94" spans="1:7" x14ac:dyDescent="0.35">
      <c r="A94" s="110" t="s">
        <v>139</v>
      </c>
      <c r="B94" s="85" t="s">
        <v>138</v>
      </c>
      <c r="C94" s="89" t="s">
        <v>205</v>
      </c>
      <c r="D94" s="86" t="s">
        <v>136</v>
      </c>
      <c r="E94" s="87">
        <v>1</v>
      </c>
      <c r="F94" s="157"/>
      <c r="G94" s="88">
        <f>F94*E94</f>
        <v>0</v>
      </c>
    </row>
    <row r="95" spans="1:7" x14ac:dyDescent="0.35">
      <c r="A95" s="110"/>
      <c r="B95" s="85" t="s">
        <v>140</v>
      </c>
      <c r="C95" s="89" t="s">
        <v>206</v>
      </c>
      <c r="D95" s="86" t="s">
        <v>136</v>
      </c>
      <c r="E95" s="87">
        <v>2</v>
      </c>
      <c r="F95" s="157"/>
      <c r="G95" s="88">
        <f t="shared" ref="G95:G97" si="12">F95*E95</f>
        <v>0</v>
      </c>
    </row>
    <row r="96" spans="1:7" x14ac:dyDescent="0.35">
      <c r="A96" s="110"/>
      <c r="B96" s="85" t="s">
        <v>141</v>
      </c>
      <c r="C96" s="89" t="s">
        <v>207</v>
      </c>
      <c r="D96" s="86" t="s">
        <v>136</v>
      </c>
      <c r="E96" s="87">
        <v>1.5</v>
      </c>
      <c r="F96" s="157"/>
      <c r="G96" s="88">
        <f t="shared" si="12"/>
        <v>0</v>
      </c>
    </row>
    <row r="97" spans="1:7" x14ac:dyDescent="0.35">
      <c r="A97" s="111"/>
      <c r="B97" s="85" t="s">
        <v>142</v>
      </c>
      <c r="C97" s="89" t="s">
        <v>208</v>
      </c>
      <c r="D97" s="86" t="s">
        <v>136</v>
      </c>
      <c r="E97" s="87">
        <v>1</v>
      </c>
      <c r="F97" s="157"/>
      <c r="G97" s="88">
        <f t="shared" si="12"/>
        <v>0</v>
      </c>
    </row>
    <row r="98" spans="1:7" ht="15.5" x14ac:dyDescent="0.35">
      <c r="B98" s="18"/>
      <c r="C98" s="19"/>
      <c r="D98" s="32"/>
      <c r="E98" s="21"/>
      <c r="F98" s="149"/>
      <c r="G98" s="22">
        <f>SUM(G93:G97)</f>
        <v>0</v>
      </c>
    </row>
    <row r="99" spans="1:7" x14ac:dyDescent="0.35">
      <c r="A99" s="112" t="s">
        <v>184</v>
      </c>
      <c r="B99" s="85" t="s">
        <v>143</v>
      </c>
      <c r="C99" s="89" t="s">
        <v>146</v>
      </c>
      <c r="D99" s="86" t="s">
        <v>147</v>
      </c>
      <c r="E99" s="87">
        <v>2</v>
      </c>
      <c r="F99" s="148"/>
      <c r="G99" s="88">
        <f t="shared" ref="G99:G100" si="13">E99*F99</f>
        <v>0</v>
      </c>
    </row>
    <row r="100" spans="1:7" x14ac:dyDescent="0.35">
      <c r="A100" s="113" t="s">
        <v>216</v>
      </c>
      <c r="B100" s="85" t="s">
        <v>144</v>
      </c>
      <c r="C100" s="89" t="s">
        <v>149</v>
      </c>
      <c r="D100" s="86" t="s">
        <v>147</v>
      </c>
      <c r="E100" s="87">
        <v>1</v>
      </c>
      <c r="F100" s="148"/>
      <c r="G100" s="88">
        <f t="shared" si="13"/>
        <v>0</v>
      </c>
    </row>
    <row r="101" spans="1:7" x14ac:dyDescent="0.35">
      <c r="A101" s="114"/>
      <c r="B101" s="85" t="s">
        <v>145</v>
      </c>
      <c r="C101" s="89" t="s">
        <v>151</v>
      </c>
      <c r="D101" s="86" t="s">
        <v>152</v>
      </c>
      <c r="E101" s="87">
        <v>0.5</v>
      </c>
      <c r="F101" s="148"/>
      <c r="G101" s="88">
        <f>E101*F101</f>
        <v>0</v>
      </c>
    </row>
    <row r="102" spans="1:7" ht="15.5" x14ac:dyDescent="0.35">
      <c r="B102" s="18"/>
      <c r="C102" s="19"/>
      <c r="D102" s="32"/>
      <c r="E102" s="21"/>
      <c r="F102" s="149"/>
      <c r="G102" s="22">
        <f>MIN(10,SUM(G99:G101))</f>
        <v>0</v>
      </c>
    </row>
    <row r="103" spans="1:7" x14ac:dyDescent="0.35">
      <c r="A103" s="112" t="s">
        <v>185</v>
      </c>
      <c r="B103" s="91"/>
      <c r="C103" s="89" t="s">
        <v>153</v>
      </c>
      <c r="D103" s="86"/>
      <c r="E103" s="87"/>
      <c r="F103" s="147"/>
      <c r="G103" s="88"/>
    </row>
    <row r="104" spans="1:7" x14ac:dyDescent="0.35">
      <c r="A104" s="110" t="s">
        <v>154</v>
      </c>
      <c r="B104" s="91" t="s">
        <v>148</v>
      </c>
      <c r="C104" s="90" t="s">
        <v>156</v>
      </c>
      <c r="D104" s="86" t="s">
        <v>157</v>
      </c>
      <c r="E104" s="87">
        <v>1.5</v>
      </c>
      <c r="F104" s="148"/>
      <c r="G104" s="88">
        <f>E104*F104</f>
        <v>0</v>
      </c>
    </row>
    <row r="105" spans="1:7" x14ac:dyDescent="0.35">
      <c r="A105" s="110"/>
      <c r="B105" s="91" t="s">
        <v>150</v>
      </c>
      <c r="C105" s="90" t="s">
        <v>159</v>
      </c>
      <c r="D105" s="86" t="s">
        <v>157</v>
      </c>
      <c r="E105" s="87">
        <v>1.5</v>
      </c>
      <c r="F105" s="148"/>
      <c r="G105" s="88">
        <f>E105*F105</f>
        <v>0</v>
      </c>
    </row>
    <row r="106" spans="1:7" x14ac:dyDescent="0.35">
      <c r="A106" s="111"/>
      <c r="B106" s="91" t="s">
        <v>155</v>
      </c>
      <c r="C106" s="89" t="s">
        <v>161</v>
      </c>
      <c r="D106" s="86" t="s">
        <v>133</v>
      </c>
      <c r="E106" s="87">
        <v>0.5</v>
      </c>
      <c r="F106" s="148"/>
      <c r="G106" s="88">
        <f>E106*F106</f>
        <v>0</v>
      </c>
    </row>
    <row r="107" spans="1:7" ht="15.5" x14ac:dyDescent="0.35">
      <c r="B107" s="18"/>
      <c r="C107" s="19"/>
      <c r="D107" s="32"/>
      <c r="E107" s="21"/>
      <c r="F107" s="149"/>
      <c r="G107" s="22">
        <f>SUM(G104:G106)</f>
        <v>0</v>
      </c>
    </row>
    <row r="108" spans="1:7" x14ac:dyDescent="0.35">
      <c r="A108" s="115"/>
      <c r="B108" s="91" t="s">
        <v>158</v>
      </c>
      <c r="C108" s="89" t="s">
        <v>163</v>
      </c>
      <c r="D108" s="86" t="s">
        <v>136</v>
      </c>
      <c r="E108" s="87">
        <v>2</v>
      </c>
      <c r="F108" s="148"/>
      <c r="G108" s="88">
        <f t="shared" ref="G108:G109" si="14">E108*F108</f>
        <v>0</v>
      </c>
    </row>
    <row r="109" spans="1:7" x14ac:dyDescent="0.35">
      <c r="A109" s="110" t="s">
        <v>186</v>
      </c>
      <c r="B109" s="91" t="s">
        <v>160</v>
      </c>
      <c r="C109" s="89" t="s">
        <v>165</v>
      </c>
      <c r="D109" s="86" t="s">
        <v>166</v>
      </c>
      <c r="E109" s="87">
        <v>1</v>
      </c>
      <c r="F109" s="148"/>
      <c r="G109" s="88">
        <f t="shared" si="14"/>
        <v>0</v>
      </c>
    </row>
    <row r="110" spans="1:7" x14ac:dyDescent="0.35">
      <c r="A110" s="110" t="s">
        <v>167</v>
      </c>
      <c r="B110" s="91"/>
      <c r="C110" s="89" t="s">
        <v>168</v>
      </c>
      <c r="D110" s="86"/>
      <c r="E110" s="87"/>
      <c r="F110" s="147"/>
      <c r="G110" s="88"/>
    </row>
    <row r="111" spans="1:7" x14ac:dyDescent="0.35">
      <c r="A111" s="110" t="s">
        <v>169</v>
      </c>
      <c r="B111" s="91" t="s">
        <v>162</v>
      </c>
      <c r="C111" s="90" t="s">
        <v>171</v>
      </c>
      <c r="D111" s="86" t="s">
        <v>172</v>
      </c>
      <c r="E111" s="87">
        <v>3</v>
      </c>
      <c r="F111" s="148"/>
      <c r="G111" s="88">
        <f t="shared" ref="G111" si="15">E111*F111</f>
        <v>0</v>
      </c>
    </row>
    <row r="112" spans="1:7" x14ac:dyDescent="0.35">
      <c r="A112" s="110"/>
      <c r="B112" s="91" t="s">
        <v>164</v>
      </c>
      <c r="C112" s="90" t="s">
        <v>215</v>
      </c>
      <c r="D112" s="86" t="s">
        <v>172</v>
      </c>
      <c r="E112" s="87">
        <v>1.5</v>
      </c>
      <c r="F112" s="148"/>
      <c r="G112" s="88">
        <f>E112*F112</f>
        <v>0</v>
      </c>
    </row>
    <row r="113" spans="1:7" x14ac:dyDescent="0.35">
      <c r="A113" s="116"/>
      <c r="B113" s="91" t="s">
        <v>170</v>
      </c>
      <c r="C113" s="89" t="s">
        <v>175</v>
      </c>
      <c r="D113" s="86" t="s">
        <v>133</v>
      </c>
      <c r="E113" s="87">
        <v>1</v>
      </c>
      <c r="F113" s="148"/>
      <c r="G113" s="88">
        <f t="shared" ref="G113" si="16">E113*F113</f>
        <v>0</v>
      </c>
    </row>
    <row r="114" spans="1:7" x14ac:dyDescent="0.35">
      <c r="A114" s="116"/>
      <c r="B114" s="91"/>
      <c r="C114" s="89" t="s">
        <v>176</v>
      </c>
      <c r="D114" s="86"/>
      <c r="E114" s="87"/>
      <c r="F114" s="157"/>
      <c r="G114" s="88"/>
    </row>
    <row r="115" spans="1:7" x14ac:dyDescent="0.35">
      <c r="A115" s="116"/>
      <c r="B115" s="85" t="s">
        <v>173</v>
      </c>
      <c r="C115" s="90" t="s">
        <v>178</v>
      </c>
      <c r="D115" s="86" t="s">
        <v>136</v>
      </c>
      <c r="E115" s="87">
        <v>5</v>
      </c>
      <c r="F115" s="148"/>
      <c r="G115" s="88">
        <f t="shared" ref="G115:G118" si="17">E115*F115</f>
        <v>0</v>
      </c>
    </row>
    <row r="116" spans="1:7" x14ac:dyDescent="0.35">
      <c r="A116" s="116"/>
      <c r="B116" s="85" t="s">
        <v>174</v>
      </c>
      <c r="C116" s="90" t="s">
        <v>180</v>
      </c>
      <c r="D116" s="86" t="s">
        <v>136</v>
      </c>
      <c r="E116" s="87">
        <v>2</v>
      </c>
      <c r="F116" s="148"/>
      <c r="G116" s="88">
        <f t="shared" si="17"/>
        <v>0</v>
      </c>
    </row>
    <row r="117" spans="1:7" x14ac:dyDescent="0.35">
      <c r="A117" s="116"/>
      <c r="B117" s="85" t="s">
        <v>177</v>
      </c>
      <c r="C117" s="90" t="s">
        <v>182</v>
      </c>
      <c r="D117" s="86" t="s">
        <v>136</v>
      </c>
      <c r="E117" s="87">
        <v>1</v>
      </c>
      <c r="F117" s="148"/>
      <c r="G117" s="88">
        <f t="shared" si="17"/>
        <v>0</v>
      </c>
    </row>
    <row r="118" spans="1:7" x14ac:dyDescent="0.35">
      <c r="A118" s="111"/>
      <c r="B118" s="85" t="s">
        <v>179</v>
      </c>
      <c r="C118" s="90" t="s">
        <v>183</v>
      </c>
      <c r="D118" s="86" t="s">
        <v>136</v>
      </c>
      <c r="E118" s="87">
        <v>0.5</v>
      </c>
      <c r="F118" s="148"/>
      <c r="G118" s="88">
        <f t="shared" si="17"/>
        <v>0</v>
      </c>
    </row>
    <row r="119" spans="1:7" ht="15.5" x14ac:dyDescent="0.35">
      <c r="F119" s="158"/>
      <c r="G119" s="22">
        <f>SUM(G108:G118)</f>
        <v>0</v>
      </c>
    </row>
    <row r="120" spans="1:7" ht="14.5" customHeight="1" x14ac:dyDescent="0.35">
      <c r="A120" s="112" t="s">
        <v>187</v>
      </c>
      <c r="B120" s="138" t="s">
        <v>181</v>
      </c>
      <c r="C120" s="144" t="s">
        <v>238</v>
      </c>
      <c r="D120" s="138" t="s">
        <v>136</v>
      </c>
      <c r="E120" s="138">
        <v>2.5</v>
      </c>
      <c r="F120" s="159"/>
      <c r="G120" s="138">
        <f>E120*F120</f>
        <v>0</v>
      </c>
    </row>
    <row r="121" spans="1:7" x14ac:dyDescent="0.35">
      <c r="A121" s="110" t="s">
        <v>237</v>
      </c>
      <c r="B121" s="139"/>
      <c r="C121" s="145"/>
      <c r="D121" s="139"/>
      <c r="E121" s="139"/>
      <c r="F121" s="160"/>
      <c r="G121" s="139"/>
    </row>
    <row r="122" spans="1:7" x14ac:dyDescent="0.35">
      <c r="A122" s="117" t="s">
        <v>217</v>
      </c>
      <c r="B122" s="140"/>
      <c r="C122" s="146"/>
      <c r="D122" s="140"/>
      <c r="E122" s="140"/>
      <c r="F122" s="161"/>
      <c r="G122" s="140"/>
    </row>
    <row r="123" spans="1:7" ht="15.5" x14ac:dyDescent="0.35">
      <c r="F123" s="158"/>
      <c r="G123" s="22">
        <f>MIN(40,SUM(G120:G122))</f>
        <v>0</v>
      </c>
    </row>
    <row r="124" spans="1:7" x14ac:dyDescent="0.35">
      <c r="F124" s="151" t="s">
        <v>234</v>
      </c>
      <c r="G124" s="131">
        <f>G98+G102+G107+G119+G123</f>
        <v>0</v>
      </c>
    </row>
    <row r="125" spans="1:7" x14ac:dyDescent="0.35">
      <c r="F125" s="151"/>
    </row>
    <row r="126" spans="1:7" ht="18.5" x14ac:dyDescent="0.45">
      <c r="C126" t="s">
        <v>239</v>
      </c>
      <c r="F126" s="162" t="s">
        <v>230</v>
      </c>
      <c r="G126" s="129">
        <f>G61+G88+G124</f>
        <v>0</v>
      </c>
    </row>
    <row r="127" spans="1:7" x14ac:dyDescent="0.35">
      <c r="F127" s="158"/>
    </row>
    <row r="128" spans="1:7" x14ac:dyDescent="0.35">
      <c r="F128" s="158"/>
    </row>
    <row r="129" spans="6:6" x14ac:dyDescent="0.35">
      <c r="F129" s="158"/>
    </row>
    <row r="130" spans="6:6" x14ac:dyDescent="0.35">
      <c r="F130" s="158"/>
    </row>
    <row r="131" spans="6:6" x14ac:dyDescent="0.35">
      <c r="F131" s="158"/>
    </row>
    <row r="132" spans="6:6" x14ac:dyDescent="0.35">
      <c r="F132" s="158"/>
    </row>
    <row r="133" spans="6:6" x14ac:dyDescent="0.35">
      <c r="F133" s="158"/>
    </row>
    <row r="134" spans="6:6" x14ac:dyDescent="0.35">
      <c r="F134" s="158"/>
    </row>
  </sheetData>
  <mergeCells count="10">
    <mergeCell ref="A3:G3"/>
    <mergeCell ref="E120:E122"/>
    <mergeCell ref="G120:G122"/>
    <mergeCell ref="F120:F122"/>
    <mergeCell ref="B6:C6"/>
    <mergeCell ref="B63:C63"/>
    <mergeCell ref="B90:C90"/>
    <mergeCell ref="B120:B122"/>
    <mergeCell ref="C120:C122"/>
    <mergeCell ref="D120:D122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scale="63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1</vt:i4>
      </vt:variant>
    </vt:vector>
  </HeadingPairs>
  <TitlesOfParts>
    <vt:vector size="3" baseType="lpstr">
      <vt:lpstr>Identificação </vt:lpstr>
      <vt:lpstr>formulário_candidatura</vt:lpstr>
      <vt:lpstr>formulário_candidatura!Área_de_Impressão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Tavares</dc:creator>
  <cp:lastModifiedBy>José Tavares</cp:lastModifiedBy>
  <cp:lastPrinted>2024-11-13T19:45:50Z</cp:lastPrinted>
  <dcterms:created xsi:type="dcterms:W3CDTF">2024-10-28T19:30:39Z</dcterms:created>
  <dcterms:modified xsi:type="dcterms:W3CDTF">2025-11-24T10:52:41Z</dcterms:modified>
</cp:coreProperties>
</file>