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929"/>
  <workbookPr filterPrivacy="1" defaultThemeVersion="124226"/>
  <xr:revisionPtr revIDLastSave="0" documentId="8_{8AD86F56-233D-4415-9EBD-BEA5D13D0DBF}" xr6:coauthVersionLast="47" xr6:coauthVersionMax="47" xr10:uidLastSave="{00000000-0000-0000-0000-000000000000}"/>
  <bookViews>
    <workbookView xWindow="-108" yWindow="-108" windowWidth="23256" windowHeight="12456" tabRatio="893" activeTab="11" xr2:uid="{00000000-000D-0000-FFFF-FFFF00000000}"/>
  </bookViews>
  <sheets>
    <sheet name="ID" sheetId="1" r:id="rId1"/>
    <sheet name="Parceiros" sheetId="2" r:id="rId2"/>
    <sheet name="Tarefas" sheetId="3" r:id="rId3"/>
    <sheet name="Cronograma" sheetId="4" r:id="rId4"/>
    <sheet name="Recursos humanos" sheetId="6" r:id="rId5"/>
    <sheet name="Equipamento" sheetId="5" r:id="rId6"/>
    <sheet name="Aq. de bens e serviços" sheetId="10" r:id="rId7"/>
    <sheet name="Missões" sheetId="9" r:id="rId8"/>
    <sheet name="Orçamento" sheetId="8" r:id="rId9"/>
    <sheet name="O. Receita" sheetId="18" state="hidden" r:id="rId10"/>
    <sheet name="Anexo 1_RH" sheetId="14" r:id="rId11"/>
    <sheet name="Anexo 2_Missões" sheetId="15" r:id="rId12"/>
    <sheet name="Folha1" sheetId="16" state="hidden"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19" i="6" l="1"/>
  <c r="E19" i="6" s="1"/>
  <c r="C20" i="6"/>
  <c r="E20" i="6" s="1"/>
  <c r="C21" i="6"/>
  <c r="E21" i="6" s="1"/>
  <c r="C22" i="6"/>
  <c r="E22" i="6" s="1"/>
  <c r="C18" i="6"/>
  <c r="E18" i="6" s="1"/>
  <c r="E23" i="6"/>
  <c r="E24" i="6"/>
  <c r="E25" i="6"/>
  <c r="E26" i="6"/>
  <c r="E27" i="6"/>
  <c r="I19" i="6" l="1"/>
  <c r="I20" i="6"/>
  <c r="I21" i="6"/>
  <c r="I22" i="6"/>
  <c r="I23" i="6"/>
  <c r="I24" i="6"/>
  <c r="I25" i="6"/>
  <c r="I26" i="6"/>
  <c r="I27" i="6"/>
  <c r="I18" i="6"/>
  <c r="E11" i="5" l="1"/>
  <c r="J11" i="5" s="1"/>
  <c r="E12" i="5"/>
  <c r="E13" i="5"/>
  <c r="J13" i="5" s="1"/>
  <c r="E14" i="5"/>
  <c r="E15" i="5"/>
  <c r="J15" i="5" s="1"/>
  <c r="L15" i="5" s="1"/>
  <c r="J14" i="5" l="1"/>
  <c r="J12" i="5"/>
  <c r="L13" i="5"/>
  <c r="M13" i="5" s="1"/>
  <c r="L14" i="5"/>
  <c r="M14" i="5" s="1"/>
  <c r="L12" i="5"/>
  <c r="M12" i="5" s="1"/>
  <c r="M15" i="5"/>
  <c r="L11" i="5"/>
  <c r="M11" i="5" s="1"/>
  <c r="E9" i="5"/>
  <c r="E6" i="5"/>
  <c r="E7" i="5"/>
  <c r="E8" i="5"/>
  <c r="E5" i="5"/>
  <c r="E10" i="5"/>
  <c r="L8" i="5" l="1"/>
  <c r="M8" i="5" s="1"/>
  <c r="J8" i="5"/>
  <c r="J6" i="5"/>
  <c r="J7" i="5"/>
  <c r="L7" i="5"/>
  <c r="M7" i="5" s="1"/>
  <c r="J9" i="5"/>
  <c r="L9" i="5"/>
  <c r="M9" i="5" s="1"/>
  <c r="L10" i="5"/>
  <c r="M10" i="5" s="1"/>
  <c r="J10" i="5"/>
  <c r="E5" i="6" l="1"/>
  <c r="E32" i="6" l="1"/>
  <c r="G32" i="6" s="1"/>
  <c r="E33" i="6"/>
  <c r="G33" i="6" s="1"/>
  <c r="E34" i="6"/>
  <c r="G34" i="6" s="1"/>
  <c r="E35" i="6"/>
  <c r="G35" i="6" s="1"/>
  <c r="E36" i="6"/>
  <c r="G36" i="6" s="1"/>
  <c r="E37" i="6"/>
  <c r="G37" i="6" s="1"/>
  <c r="E38" i="6"/>
  <c r="G38" i="6" s="1"/>
  <c r="E39" i="6"/>
  <c r="G39" i="6" s="1"/>
  <c r="E40" i="6"/>
  <c r="G40" i="6" s="1"/>
  <c r="E31" i="6"/>
  <c r="G31" i="6" s="1"/>
  <c r="G5" i="6" l="1"/>
  <c r="E6" i="6"/>
  <c r="G6" i="6" s="1"/>
  <c r="E7" i="6"/>
  <c r="G7" i="6" s="1"/>
  <c r="E8" i="6"/>
  <c r="G8" i="6" s="1"/>
  <c r="E9" i="6"/>
  <c r="G9" i="6" s="1"/>
  <c r="E10" i="6"/>
  <c r="G10" i="6" s="1"/>
  <c r="E11" i="6"/>
  <c r="G11" i="6" s="1"/>
  <c r="E12" i="6"/>
  <c r="G12" i="6" s="1"/>
  <c r="E13" i="6"/>
  <c r="G13" i="6" s="1"/>
  <c r="E14" i="6"/>
  <c r="G14" i="6" s="1"/>
  <c r="C9" i="18" l="1"/>
  <c r="D9" i="18"/>
  <c r="B9" i="8"/>
  <c r="E9" i="18"/>
  <c r="C17" i="18"/>
  <c r="C22" i="18" s="1"/>
  <c r="J13" i="18"/>
  <c r="I13" i="18"/>
  <c r="B11" i="18"/>
  <c r="J9" i="6"/>
  <c r="J10" i="6"/>
  <c r="J11" i="6"/>
  <c r="J12" i="6"/>
  <c r="J36" i="6"/>
  <c r="J35" i="6"/>
  <c r="J34" i="6"/>
  <c r="G23" i="6"/>
  <c r="J23" i="6" s="1"/>
  <c r="G24" i="6"/>
  <c r="J24" i="6" s="1"/>
  <c r="G25" i="6"/>
  <c r="J25" i="6" s="1"/>
  <c r="G26" i="6"/>
  <c r="J26" i="6" s="1"/>
  <c r="B9" i="18" l="1"/>
  <c r="F9" i="18" s="1"/>
  <c r="J33" i="6"/>
  <c r="B11" i="8" l="1"/>
  <c r="G27" i="6" l="1"/>
  <c r="J27" i="6" s="1"/>
  <c r="G18" i="6"/>
  <c r="J18" i="6" s="1"/>
  <c r="G22" i="6" l="1"/>
  <c r="J22" i="6" s="1"/>
  <c r="G20" i="6"/>
  <c r="J20" i="6" s="1"/>
  <c r="G21" i="6"/>
  <c r="J21" i="6" s="1"/>
  <c r="G19" i="6"/>
  <c r="J19" i="6" s="1"/>
  <c r="J28" i="6" l="1"/>
  <c r="L6" i="5"/>
  <c r="M6" i="5" s="1"/>
  <c r="J5" i="5"/>
  <c r="L5" i="5" s="1"/>
  <c r="M5" i="5" s="1"/>
  <c r="D6" i="8" l="1"/>
  <c r="D6" i="18"/>
  <c r="F9" i="8"/>
  <c r="E16" i="5"/>
  <c r="D9" i="9"/>
  <c r="E5" i="10"/>
  <c r="E6" i="10"/>
  <c r="E7" i="10"/>
  <c r="E8" i="10"/>
  <c r="E9" i="10"/>
  <c r="E10" i="10"/>
  <c r="E11" i="10"/>
  <c r="E12" i="10"/>
  <c r="E13" i="10"/>
  <c r="E14" i="10"/>
  <c r="E4" i="10"/>
  <c r="J40" i="6"/>
  <c r="J39" i="6"/>
  <c r="J38" i="6"/>
  <c r="J37" i="6"/>
  <c r="J32" i="6"/>
  <c r="J6" i="6"/>
  <c r="J7" i="6"/>
  <c r="J8" i="6"/>
  <c r="J13" i="6"/>
  <c r="J14" i="6"/>
  <c r="J5" i="6"/>
  <c r="C8" i="8" l="1"/>
  <c r="C8" i="18"/>
  <c r="B8" i="18"/>
  <c r="F8" i="18" s="1"/>
  <c r="G8" i="18" s="1"/>
  <c r="J15" i="6"/>
  <c r="D5" i="18" s="1"/>
  <c r="D10" i="18" s="1"/>
  <c r="H6" i="18"/>
  <c r="B8" i="8"/>
  <c r="F8" i="8" s="1"/>
  <c r="J31" i="6"/>
  <c r="J41" i="6" s="1"/>
  <c r="C5" i="18" s="1"/>
  <c r="G5" i="18" s="1"/>
  <c r="M16" i="5"/>
  <c r="H5" i="18" l="1"/>
  <c r="B5" i="18"/>
  <c r="F5" i="18" s="1"/>
  <c r="E6" i="8"/>
  <c r="E10" i="8" s="1"/>
  <c r="E13" i="8" s="1"/>
  <c r="E6" i="18"/>
  <c r="E10" i="18" l="1"/>
  <c r="E13" i="18" s="1"/>
  <c r="E22" i="18"/>
  <c r="C5" i="8"/>
  <c r="L16" i="5" l="1"/>
  <c r="D5" i="8"/>
  <c r="E15" i="10"/>
  <c r="B7" i="8" l="1"/>
  <c r="B7" i="18"/>
  <c r="B6" i="8"/>
  <c r="F6" i="8" s="1"/>
  <c r="B6" i="18"/>
  <c r="C6" i="18"/>
  <c r="C6" i="8"/>
  <c r="B5" i="8"/>
  <c r="F5" i="8" s="1"/>
  <c r="D10" i="8"/>
  <c r="J42" i="6"/>
  <c r="F7" i="18" l="1"/>
  <c r="G7" i="18" s="1"/>
  <c r="C7" i="18"/>
  <c r="G6" i="18"/>
  <c r="C10" i="18"/>
  <c r="C13" i="18" s="1"/>
  <c r="F6" i="18"/>
  <c r="B10" i="18"/>
  <c r="C7" i="8"/>
  <c r="C10" i="8" s="1"/>
  <c r="C13" i="8" s="1"/>
  <c r="F7" i="8"/>
  <c r="B10" i="8"/>
  <c r="B12" i="8" s="1"/>
  <c r="F10" i="18" l="1"/>
  <c r="B12" i="18"/>
  <c r="F10" i="8"/>
  <c r="B13" i="18" l="1"/>
  <c r="D12" i="18"/>
  <c r="D13" i="18" s="1"/>
  <c r="F12" i="18"/>
  <c r="F12" i="8"/>
  <c r="D12" i="8"/>
  <c r="B13" i="8"/>
  <c r="C22" i="1" s="1"/>
  <c r="G12" i="18" l="1"/>
  <c r="G13" i="18" s="1"/>
  <c r="H12" i="18"/>
  <c r="H13" i="18" s="1"/>
  <c r="D18" i="18"/>
  <c r="F18" i="18" s="1"/>
  <c r="D19" i="18"/>
  <c r="F19" i="18" s="1"/>
  <c r="F13" i="18"/>
  <c r="D20" i="18"/>
  <c r="F20" i="18" s="1"/>
  <c r="D17" i="18"/>
  <c r="D21" i="18"/>
  <c r="F21" i="18" s="1"/>
  <c r="D13" i="8"/>
  <c r="F13" i="8"/>
  <c r="F17" i="18" l="1"/>
  <c r="D22" i="18"/>
  <c r="G18" i="18"/>
  <c r="G21" i="18"/>
  <c r="G20" i="18"/>
  <c r="G19" i="18"/>
  <c r="F22" i="18" l="1"/>
  <c r="G17" i="18"/>
  <c r="G22" i="18"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Autor</author>
  </authors>
  <commentList>
    <comment ref="A6" authorId="0" shapeId="0" xr:uid="{00000000-0006-0000-0000-000001000000}">
      <text>
        <r>
          <rPr>
            <sz val="9"/>
            <color indexed="81"/>
            <rFont val="Tahoma"/>
            <family val="2"/>
          </rPr>
          <t xml:space="preserve">Assinalar a opção com um </t>
        </r>
        <r>
          <rPr>
            <b/>
            <sz val="9"/>
            <color indexed="81"/>
            <rFont val="Tahoma"/>
            <family val="2"/>
          </rPr>
          <t>X</t>
        </r>
        <r>
          <rPr>
            <sz val="9"/>
            <color indexed="81"/>
            <rFont val="Tahoma"/>
            <family val="2"/>
          </rPr>
          <t>.</t>
        </r>
      </text>
    </comment>
    <comment ref="A9" authorId="0" shapeId="0" xr:uid="{00000000-0006-0000-0000-000002000000}">
      <text>
        <r>
          <rPr>
            <b/>
            <sz val="9"/>
            <color indexed="81"/>
            <rFont val="Tahoma"/>
            <family val="2"/>
          </rPr>
          <t>Ex.:</t>
        </r>
        <r>
          <rPr>
            <sz val="9"/>
            <color indexed="81"/>
            <rFont val="Tahoma"/>
            <family val="2"/>
          </rPr>
          <t xml:space="preserve"> Horizonte 2020, Portugal 2020, FCT, etc. </t>
        </r>
      </text>
    </comment>
    <comment ref="A10" authorId="0" shapeId="0" xr:uid="{00000000-0006-0000-0000-000003000000}">
      <text>
        <r>
          <rPr>
            <b/>
            <sz val="9"/>
            <color indexed="81"/>
            <rFont val="Tahoma"/>
            <family val="2"/>
          </rPr>
          <t>Ex.:
- H2020</t>
        </r>
        <r>
          <rPr>
            <sz val="9"/>
            <color indexed="81"/>
            <rFont val="Tahoma"/>
            <family val="2"/>
          </rPr>
          <t>: DS4 - Transportes inteligentes, ecológico e integrados - Call H2020-GV-2014-2015;</t>
        </r>
        <r>
          <rPr>
            <b/>
            <sz val="9"/>
            <color indexed="81"/>
            <rFont val="Tahoma"/>
            <family val="2"/>
          </rPr>
          <t xml:space="preserve">  
- PT2020</t>
        </r>
        <r>
          <rPr>
            <sz val="9"/>
            <color indexed="81"/>
            <rFont val="Tahoma"/>
            <family val="2"/>
          </rPr>
          <t xml:space="preserve">: Sistema de incentivos à investigação e desenvolvimento tecnológico (SI I&amp;DT) - Aviso n.º 08/SI/2015 - Projectos em co-promoção; 
- </t>
        </r>
        <r>
          <rPr>
            <b/>
            <sz val="9"/>
            <color indexed="81"/>
            <rFont val="Tahoma"/>
            <family val="2"/>
          </rPr>
          <t>FCT</t>
        </r>
        <r>
          <rPr>
            <sz val="9"/>
            <color indexed="81"/>
            <rFont val="Tahoma"/>
            <family val="2"/>
          </rPr>
          <t xml:space="preserve">: call Nov. 15, etc. </t>
        </r>
      </text>
    </comment>
    <comment ref="A12" authorId="0" shapeId="0" xr:uid="{00000000-0006-0000-0000-000004000000}">
      <text>
        <r>
          <rPr>
            <sz val="9"/>
            <color indexed="81"/>
            <rFont val="Tahoma"/>
            <family val="2"/>
          </rPr>
          <t xml:space="preserve">Assinalar o nome/referência do regulamento específico e o respectivo </t>
        </r>
        <r>
          <rPr>
            <b/>
            <u/>
            <sz val="9"/>
            <color indexed="81"/>
            <rFont val="Tahoma"/>
            <family val="2"/>
          </rPr>
          <t>link</t>
        </r>
        <r>
          <rPr>
            <sz val="9"/>
            <color indexed="81"/>
            <rFont val="Tahoma"/>
            <family val="2"/>
          </rPr>
          <t>.</t>
        </r>
      </text>
    </comment>
    <comment ref="A14" authorId="0" shapeId="0" xr:uid="{00000000-0006-0000-0000-000005000000}">
      <text>
        <r>
          <rPr>
            <sz val="9"/>
            <color indexed="81"/>
            <rFont val="Tahoma"/>
            <family val="2"/>
          </rPr>
          <t>Assinalar o valor percentual respectivo, em unidades. No caso das prestações de serviço deverá ser 100.</t>
        </r>
      </text>
    </comment>
    <comment ref="A16" authorId="0" shapeId="0" xr:uid="{00000000-0006-0000-0000-000006000000}">
      <text>
        <r>
          <rPr>
            <sz val="9"/>
            <color indexed="81"/>
            <rFont val="Tahoma"/>
            <family val="2"/>
          </rPr>
          <t>Assinalar o respectivo valor percentual em unidades, caso a linha de financiamento preveja a elegibilidade dos encargos gerais.</t>
        </r>
      </text>
    </comment>
    <comment ref="A18" authorId="0" shapeId="0" xr:uid="{00000000-0006-0000-0000-000007000000}">
      <text>
        <r>
          <rPr>
            <sz val="9"/>
            <color indexed="81"/>
            <rFont val="Tahoma"/>
            <family val="2"/>
          </rPr>
          <t>Assinalar a opção com um</t>
        </r>
        <r>
          <rPr>
            <b/>
            <sz val="9"/>
            <color indexed="81"/>
            <rFont val="Tahoma"/>
            <family val="2"/>
          </rPr>
          <t xml:space="preserve"> X</t>
        </r>
        <r>
          <rPr>
            <sz val="9"/>
            <color indexed="81"/>
            <rFont val="Tahoma"/>
            <family val="2"/>
          </rPr>
          <t>.</t>
        </r>
      </text>
    </comment>
    <comment ref="A21" authorId="0" shapeId="0" xr:uid="{00000000-0006-0000-0000-000008000000}">
      <text>
        <r>
          <rPr>
            <sz val="9"/>
            <color indexed="81"/>
            <rFont val="Tahoma"/>
            <family val="2"/>
          </rPr>
          <t>Assinalar o montante global estimado para toda a candidatura.</t>
        </r>
      </text>
    </comment>
    <comment ref="A22" authorId="0" shapeId="0" xr:uid="{00000000-0006-0000-0000-000009000000}">
      <text>
        <r>
          <rPr>
            <b/>
            <sz val="9"/>
            <color indexed="81"/>
            <rFont val="Tahoma"/>
            <family val="2"/>
          </rPr>
          <t>Valor calculado automaticamente</t>
        </r>
        <r>
          <rPr>
            <sz val="9"/>
            <color indexed="81"/>
            <rFont val="Tahoma"/>
            <family val="2"/>
          </rPr>
          <t>, após preenchimento das folhas seguintes.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Autor</author>
  </authors>
  <commentList>
    <comment ref="B2" authorId="0" shapeId="0" xr:uid="{00000000-0006-0000-0200-000001000000}">
      <text>
        <r>
          <rPr>
            <sz val="9"/>
            <color indexed="81"/>
            <rFont val="Tahoma"/>
            <family val="2"/>
          </rPr>
          <t>Não sendo necessária uma descrição exaustiva das tarefas, basta um breve apontamento que expresse o essencial de cada uma.</t>
        </r>
      </text>
    </comment>
    <comment ref="C2" authorId="0" shapeId="0" xr:uid="{00000000-0006-0000-0200-000002000000}">
      <text>
        <r>
          <rPr>
            <sz val="9"/>
            <color indexed="81"/>
            <rFont val="Tahoma"/>
            <family val="2"/>
          </rPr>
          <t xml:space="preserve">Em caso de envolvimento de elementos do IPC, assinalar a participação com um </t>
        </r>
        <r>
          <rPr>
            <b/>
            <sz val="9"/>
            <color indexed="81"/>
            <rFont val="Tahoma"/>
            <family val="2"/>
          </rPr>
          <t>X</t>
        </r>
        <r>
          <rPr>
            <sz val="9"/>
            <color indexed="81"/>
            <rFont val="Tahoma"/>
            <family val="2"/>
          </rPr>
          <t>.</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Autor</author>
  </authors>
  <commentList>
    <comment ref="A4" authorId="0" shapeId="0" xr:uid="{00000000-0006-0000-0300-000001000000}">
      <text>
        <r>
          <rPr>
            <sz val="9"/>
            <color indexed="81"/>
            <rFont val="Tahoma"/>
            <family val="2"/>
          </rPr>
          <t>Assinalar o horizonte temporal de cada uma das tarefas com cores diferentes. Para o efeito, seleccionar as células correspondentes, definindo a respectiva cor de preenchimento.</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Autor</author>
  </authors>
  <commentList>
    <comment ref="B17" authorId="0" shapeId="0" xr:uid="{00000000-0006-0000-0400-000001000000}">
      <text>
        <r>
          <rPr>
            <sz val="9"/>
            <color indexed="81"/>
            <rFont val="Tahoma"/>
            <family val="2"/>
          </rPr>
          <t>As tipologias mais usuais são as "Bolsas de Investigação" (BI), que, no caso, poderão ser: BI Doutor, BI Mestre e BI Licenciado.
Para estas tipologias basta escolher a respectiva designação. Para as restantes , p.f., consultar o Anexo 1_RH e preencher manualmente a coluna relativa ao "Valor da bolsa (€)".
Fonte: (Regulamento de Bolsas de Investigação da FCT em vigor (</t>
        </r>
        <r>
          <rPr>
            <u/>
            <sz val="9"/>
            <color indexed="81"/>
            <rFont val="Tahoma"/>
            <family val="2"/>
          </rPr>
          <t>https://www.fct.pt/apoios/bolsas/docs/RegulamentoBolsasFCT2015.pdf</t>
        </r>
        <r>
          <rPr>
            <sz val="9"/>
            <color indexed="81"/>
            <rFont val="Tahoma"/>
            <family val="2"/>
          </rPr>
          <t>).</t>
        </r>
      </text>
    </comment>
    <comment ref="E17" authorId="0" shapeId="0" xr:uid="{00000000-0006-0000-0400-000002000000}">
      <text>
        <r>
          <rPr>
            <b/>
            <sz val="9"/>
            <color indexed="81"/>
            <rFont val="Tahoma"/>
            <family val="2"/>
          </rPr>
          <t xml:space="preserve">Ex.: </t>
        </r>
        <r>
          <rPr>
            <sz val="9"/>
            <color indexed="81"/>
            <rFont val="Tahoma"/>
            <family val="2"/>
          </rPr>
          <t>Seguro Social Voluntário.</t>
        </r>
      </text>
    </comment>
    <comment ref="I17" authorId="0" shapeId="0" xr:uid="{00000000-0006-0000-0400-000003000000}">
      <text>
        <r>
          <rPr>
            <b/>
            <sz val="9"/>
            <color indexed="81"/>
            <rFont val="Tahoma"/>
            <family val="2"/>
          </rPr>
          <t xml:space="preserve">Ex.: </t>
        </r>
        <r>
          <rPr>
            <sz val="9"/>
            <color indexed="81"/>
            <rFont val="Tahoma"/>
            <family val="2"/>
          </rPr>
          <t>Seguro de acidentes de trabalho. Valor indicativo 20,00 €/mês.</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Autor</author>
  </authors>
  <commentList>
    <comment ref="B3" authorId="0" shapeId="0" xr:uid="{00000000-0006-0000-0500-000001000000}">
      <text>
        <r>
          <rPr>
            <sz val="9"/>
            <color indexed="81"/>
            <rFont val="Tahoma"/>
            <family val="2"/>
          </rPr>
          <t>A rubrica equipamentos enquadra bens duradouros, de consumo não imediato e, em regra, de duração superior a um ano. Incluem-se aqui instrumentos, máquinas e outros bens corpóreos, como equipamento audio-visual e material informático, nomeadamente computadores.
São aqui ser incluídas despesas com infra-estruturas, obras, instalações diversas, sujeitas a amortização, essenciais à implementação das tarefas e cabalmente justificadas.</t>
        </r>
      </text>
    </comment>
    <comment ref="E3" authorId="0" shapeId="0" xr:uid="{00000000-0006-0000-0500-000002000000}">
      <text>
        <r>
          <rPr>
            <b/>
            <sz val="9"/>
            <color indexed="81"/>
            <rFont val="Tahoma"/>
            <family val="2"/>
          </rPr>
          <t xml:space="preserve">A introduzir:
- </t>
        </r>
        <r>
          <rPr>
            <sz val="9"/>
            <color indexed="81"/>
            <rFont val="Tahoma"/>
            <family val="2"/>
          </rPr>
          <t>o</t>
        </r>
        <r>
          <rPr>
            <b/>
            <sz val="9"/>
            <color indexed="81"/>
            <rFont val="Tahoma"/>
            <family val="2"/>
          </rPr>
          <t xml:space="preserve"> valor registado da aquisição</t>
        </r>
        <r>
          <rPr>
            <sz val="9"/>
            <color indexed="81"/>
            <rFont val="Tahoma"/>
            <family val="2"/>
          </rPr>
          <t>,</t>
        </r>
        <r>
          <rPr>
            <b/>
            <sz val="9"/>
            <color indexed="81"/>
            <rFont val="Tahoma"/>
            <family val="2"/>
          </rPr>
          <t xml:space="preserve"> </t>
        </r>
        <r>
          <rPr>
            <sz val="9"/>
            <color indexed="81"/>
            <rFont val="Tahoma"/>
            <family val="2"/>
          </rPr>
          <t>no caso de o equipamento a utilizar já existir, sendo a respetiva amortização elegível;</t>
        </r>
        <r>
          <rPr>
            <b/>
            <sz val="9"/>
            <color indexed="81"/>
            <rFont val="Tahoma"/>
            <family val="2"/>
          </rPr>
          <t xml:space="preserve">
ou
- </t>
        </r>
        <r>
          <rPr>
            <sz val="9"/>
            <color indexed="81"/>
            <rFont val="Tahoma"/>
            <family val="2"/>
          </rPr>
          <t>o</t>
        </r>
        <r>
          <rPr>
            <b/>
            <sz val="9"/>
            <color indexed="81"/>
            <rFont val="Tahoma"/>
            <family val="2"/>
          </rPr>
          <t xml:space="preserve"> valor estimado para compra</t>
        </r>
        <r>
          <rPr>
            <sz val="9"/>
            <color indexed="81"/>
            <rFont val="Tahoma"/>
            <family val="2"/>
          </rPr>
          <t>,</t>
        </r>
        <r>
          <rPr>
            <b/>
            <sz val="9"/>
            <color indexed="81"/>
            <rFont val="Tahoma"/>
            <family val="2"/>
          </rPr>
          <t xml:space="preserve"> </t>
        </r>
        <r>
          <rPr>
            <sz val="9"/>
            <color indexed="81"/>
            <rFont val="Tahoma"/>
            <family val="2"/>
          </rPr>
          <t xml:space="preserve">no caso de haver necessidade, justificada, de adquirir o equipamento.
</t>
        </r>
        <r>
          <rPr>
            <b/>
            <u/>
            <sz val="9"/>
            <color indexed="81"/>
            <rFont val="Tahoma"/>
            <family val="2"/>
          </rPr>
          <t xml:space="preserve">NOTA! </t>
        </r>
        <r>
          <rPr>
            <sz val="9"/>
            <color indexed="81"/>
            <rFont val="Tahoma"/>
            <family val="2"/>
          </rPr>
          <t xml:space="preserve">
Não preencher os campos seguinte relativos à amortização, na situação em que a fonte/linha de financiamento contemple a elegibilidade da totalidade do custo de aquisição do equipamento.</t>
        </r>
      </text>
    </comment>
    <comment ref="F3" authorId="0" shapeId="0" xr:uid="{00000000-0006-0000-0500-000003000000}">
      <text>
        <r>
          <rPr>
            <sz val="9"/>
            <color indexed="81"/>
            <rFont val="Tahoma"/>
            <family val="2"/>
          </rPr>
          <t xml:space="preserve">Assinalar a opção com um </t>
        </r>
        <r>
          <rPr>
            <b/>
            <sz val="9"/>
            <color indexed="81"/>
            <rFont val="Tahoma"/>
            <family val="2"/>
          </rPr>
          <t>X</t>
        </r>
        <r>
          <rPr>
            <sz val="9"/>
            <color indexed="81"/>
            <rFont val="Tahoma"/>
            <family val="2"/>
          </rPr>
          <t>.</t>
        </r>
      </text>
    </comment>
    <comment ref="H3" authorId="0" shapeId="0" xr:uid="{00000000-0006-0000-0500-000004000000}">
      <text>
        <r>
          <rPr>
            <sz val="9"/>
            <color indexed="81"/>
            <rFont val="Tahoma"/>
            <family val="2"/>
          </rPr>
          <t xml:space="preserve">A preencher apenas quando a elegibilidade da despesa decorrer unicamente da </t>
        </r>
        <r>
          <rPr>
            <b/>
            <sz val="9"/>
            <color indexed="81"/>
            <rFont val="Tahoma"/>
            <family val="2"/>
          </rPr>
          <t>imputação de amortizações</t>
        </r>
        <r>
          <rPr>
            <sz val="9"/>
            <color indexed="81"/>
            <rFont val="Tahoma"/>
            <family val="2"/>
          </rPr>
          <t xml:space="preserve">.
As amortizações podem apenas ser consideradas para os bens ainda não totalmente amortizados contabilisticamente ou a adquirir.
Para </t>
        </r>
        <r>
          <rPr>
            <b/>
            <sz val="9"/>
            <color indexed="81"/>
            <rFont val="Tahoma"/>
            <family val="2"/>
          </rPr>
          <t>confirmação das respectivas taxas de amortização</t>
        </r>
        <r>
          <rPr>
            <sz val="9"/>
            <color indexed="81"/>
            <rFont val="Tahoma"/>
            <family val="2"/>
          </rPr>
          <t xml:space="preserve">, p.f., contactar o Instituto de Investigação Aplicada, através do email: </t>
        </r>
        <r>
          <rPr>
            <b/>
            <sz val="9"/>
            <color indexed="81"/>
            <rFont val="Tahoma"/>
            <family val="2"/>
          </rPr>
          <t>geral@iia.ipc.pt</t>
        </r>
        <r>
          <rPr>
            <sz val="9"/>
            <color indexed="81"/>
            <rFont val="Tahoma"/>
            <family val="2"/>
          </rPr>
          <t>.</t>
        </r>
      </text>
    </comment>
    <comment ref="I3" authorId="0" shapeId="0" xr:uid="{00000000-0006-0000-0500-000005000000}">
      <text>
        <r>
          <rPr>
            <sz val="9"/>
            <color indexed="81"/>
            <rFont val="Tahoma"/>
            <family val="2"/>
          </rPr>
          <t>- A amortização mensal é limitada à percentagem de utilização pelo projeto, nesse período.</t>
        </r>
      </text>
    </comment>
    <comment ref="K3" authorId="0" shapeId="0" xr:uid="{00000000-0006-0000-0500-000006000000}">
      <text>
        <r>
          <rPr>
            <sz val="9"/>
            <color indexed="81"/>
            <rFont val="Tahoma"/>
            <family val="2"/>
          </rPr>
          <t xml:space="preserve">Caso o equipamento já exista na UOE, deverão apenas ser consideradas, no máximo, as amortizações até ao fim do respetivo período de vida útil definido por lei, enquadráveis no horizonte temporal do projecto.
Neste caso, deverá ser dada particular atenção à imputação de amortizações a outros projectos/iniciativas anteriores ou simultâneas, acautelando toda a demonstração documental das respectivas imputações.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Autor</author>
  </authors>
  <commentList>
    <comment ref="B3" authorId="0" shapeId="0" xr:uid="{00000000-0006-0000-0600-000001000000}">
      <text>
        <r>
          <rPr>
            <sz val="9"/>
            <color indexed="81"/>
            <rFont val="Tahoma"/>
            <family val="2"/>
          </rPr>
          <t xml:space="preserve">A rubrica de </t>
        </r>
        <r>
          <rPr>
            <b/>
            <sz val="9"/>
            <color indexed="81"/>
            <rFont val="Tahoma"/>
            <family val="2"/>
          </rPr>
          <t>"Aquisição de bens e serviços"</t>
        </r>
        <r>
          <rPr>
            <sz val="9"/>
            <color indexed="81"/>
            <rFont val="Tahoma"/>
            <family val="2"/>
          </rPr>
          <t xml:space="preserve"> inclui, por exemplo: 
a) bens tangíveis não passíveis de depreciação contabilística; 
b) serviços de consultoria; 
c) ROCs e TOCs; 
d) serviços de tradução; 
e) edição e publicação de livros ou outros documentos científicos; 
f) registo nacional e no estrangeiro de patentes, direitos de autor, modelos de utilidade e desenhos, modelos nacionais ou marcas quando associados a outras formas de propriedade intelectual; etc.</t>
        </r>
      </text>
    </comment>
    <comment ref="C3" authorId="0" shapeId="0" xr:uid="{00000000-0006-0000-0600-000002000000}">
      <text>
        <r>
          <rPr>
            <sz val="9"/>
            <color indexed="81"/>
            <rFont val="Tahoma"/>
            <family val="2"/>
          </rPr>
          <t xml:space="preserve">Introduzir </t>
        </r>
        <r>
          <rPr>
            <b/>
            <sz val="9"/>
            <color indexed="81"/>
            <rFont val="Tahoma"/>
            <family val="2"/>
          </rPr>
          <t>Vg</t>
        </r>
        <r>
          <rPr>
            <sz val="9"/>
            <color indexed="81"/>
            <rFont val="Tahoma"/>
            <family val="2"/>
          </rPr>
          <t>, se se tratar de um valor global.</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Autor</author>
  </authors>
  <commentList>
    <comment ref="D3" authorId="0" shapeId="0" xr:uid="{00000000-0006-0000-0700-000001000000}">
      <text>
        <r>
          <rPr>
            <sz val="9"/>
            <color indexed="81"/>
            <rFont val="Tahoma"/>
            <family val="2"/>
          </rPr>
          <t xml:space="preserve">Não havendo necessidade, nesta fase e para o efeito, de detalhar aqui o orçamento da rubrica de Missões, sugere-se que este seja definido, à parte, numa perspectiva realista das tarefas a implementar, quer para missões relativas à realização de trabalho de campo, quer para actividades de promoção e/ou disseminação de resultados, como a participação em eventos técnico-científicos.
Para o efeito, disponibiliza-se a folha </t>
        </r>
        <r>
          <rPr>
            <b/>
            <sz val="9"/>
            <color indexed="81"/>
            <rFont val="Tahoma"/>
            <family val="2"/>
          </rPr>
          <t xml:space="preserve">"Anexo 2_Missões", </t>
        </r>
        <r>
          <rPr>
            <sz val="9"/>
            <color indexed="81"/>
            <rFont val="Tahoma"/>
            <family val="2"/>
          </rPr>
          <t>com</t>
        </r>
        <r>
          <rPr>
            <b/>
            <sz val="9"/>
            <color indexed="81"/>
            <rFont val="Tahoma"/>
            <family val="2"/>
          </rPr>
          <t xml:space="preserve"> dados sobre ajudas de custo e subsídios de transporte.</t>
        </r>
        <r>
          <rPr>
            <sz val="9"/>
            <color indexed="81"/>
            <rFont val="Tahoma"/>
            <family val="2"/>
          </rPr>
          <t xml:space="preserve">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Autor</author>
  </authors>
  <commentList>
    <comment ref="E9" authorId="0" shapeId="0" xr:uid="{00000000-0006-0000-0800-000001000000}">
      <text>
        <r>
          <rPr>
            <sz val="10"/>
            <color indexed="81"/>
            <rFont val="Tahoma"/>
            <family val="2"/>
          </rPr>
          <t>Aqui deverá ser incluída toda e qualquer despesa não elegível, não imputável, contudo, determinante à boa execução técnico-científica do projecto. 
Não obstante, esta despesa deverá ser devidamente fundamentada.</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Autor</author>
  </authors>
  <commentList>
    <comment ref="B16" authorId="0" shapeId="0" xr:uid="{00000000-0006-0000-0900-000001000000}">
      <text>
        <r>
          <rPr>
            <sz val="9"/>
            <color indexed="81"/>
            <rFont val="Tahoma"/>
            <family val="2"/>
          </rPr>
          <t>Identificar a entidade financiadora e a Unidade Orgânica de Ensino do IPC responsáveis pela comparticipação financeira.</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Autor</author>
  </authors>
  <commentList>
    <comment ref="A10" authorId="0" shapeId="0" xr:uid="{00000000-0006-0000-0A00-000001000000}">
      <text>
        <r>
          <rPr>
            <sz val="9"/>
            <color indexed="81"/>
            <rFont val="Tahoma"/>
            <family val="2"/>
          </rPr>
          <t xml:space="preserve">Valor unitário de seguro, para qualquer tipo de bolsa. </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Autor</author>
  </authors>
  <commentList>
    <comment ref="B6" authorId="0" shapeId="0" xr:uid="{00000000-0006-0000-0B00-000001000000}">
      <text>
        <r>
          <rPr>
            <sz val="9"/>
            <color indexed="81"/>
            <rFont val="Tahoma"/>
            <family val="2"/>
          </rPr>
          <t>Com dormida.</t>
        </r>
      </text>
    </comment>
    <comment ref="C6" authorId="0" shapeId="0" xr:uid="{00000000-0006-0000-0B00-000002000000}">
      <text>
        <r>
          <rPr>
            <sz val="9"/>
            <color indexed="81"/>
            <rFont val="Tahoma"/>
            <family val="2"/>
          </rPr>
          <t>Com chegada ao local de partida entre as 20:00 e as 21:00 horas, tendo a saída ocorrido antes das 13:00 horas.</t>
        </r>
      </text>
    </comment>
    <comment ref="D6" authorId="0" shapeId="0" xr:uid="{00000000-0006-0000-0B00-000003000000}">
      <text>
        <r>
          <rPr>
            <sz val="9"/>
            <color indexed="81"/>
            <rFont val="Tahoma"/>
            <family val="2"/>
          </rPr>
          <t>Com chegada ao local de partida entre as 13:00 e as 14:00 horas; ou entre as 20:00 e as 21:00 horas, tendo a saída ocorrido após as 13:00 horas.</t>
        </r>
      </text>
    </comment>
    <comment ref="C12" authorId="0" shapeId="0" xr:uid="{00000000-0006-0000-0B00-000004000000}">
      <text>
        <r>
          <rPr>
            <sz val="9"/>
            <color indexed="81"/>
            <rFont val="Tahoma"/>
            <family val="2"/>
          </rPr>
          <t>Com alojamento pago à parte.</t>
        </r>
      </text>
    </comment>
    <comment ref="A17" authorId="0" shapeId="0" xr:uid="{00000000-0006-0000-0B00-000005000000}">
      <text>
        <r>
          <rPr>
            <sz val="9"/>
            <color indexed="81"/>
            <rFont val="Tahoma"/>
            <family val="2"/>
          </rPr>
          <t>Salvo excepções devidamente fundamentadas, deverá ser utilizado transporte público.</t>
        </r>
      </text>
    </comment>
    <comment ref="A19" authorId="0" shapeId="0" xr:uid="{00000000-0006-0000-0B00-000006000000}">
      <text>
        <r>
          <rPr>
            <sz val="9"/>
            <color indexed="81"/>
            <rFont val="Tahoma"/>
            <family val="2"/>
          </rPr>
          <t>Autorizado excepcionalmente, quando devidamente fundamentado. Normalmente, para realizar trabalho de campo que envolva o transporte de materiais pesados e/ou de difícil logística.</t>
        </r>
      </text>
    </comment>
    <comment ref="A20" authorId="0" shapeId="0" xr:uid="{00000000-0006-0000-0B00-000007000000}">
      <text>
        <r>
          <rPr>
            <sz val="9"/>
            <color indexed="81"/>
            <rFont val="Tahoma"/>
            <family val="2"/>
          </rPr>
          <t>Autorizado excepcionalmente, quando devidamente fundamentado. Normalmente, para locais onde haja alternativas em termos de transporte público.</t>
        </r>
      </text>
    </comment>
  </commentList>
</comments>
</file>

<file path=xl/sharedStrings.xml><?xml version="1.0" encoding="utf-8"?>
<sst xmlns="http://schemas.openxmlformats.org/spreadsheetml/2006/main" count="368" uniqueCount="220">
  <si>
    <t>Nacional</t>
  </si>
  <si>
    <t>Internacional</t>
  </si>
  <si>
    <t>Origem</t>
  </si>
  <si>
    <t>Principal quadro legal/normativo</t>
  </si>
  <si>
    <t>(…)</t>
  </si>
  <si>
    <t>Tarefas</t>
  </si>
  <si>
    <t>T1</t>
  </si>
  <si>
    <t>M1</t>
  </si>
  <si>
    <t>M2</t>
  </si>
  <si>
    <t>M3</t>
  </si>
  <si>
    <t>M4</t>
  </si>
  <si>
    <t>M5</t>
  </si>
  <si>
    <t>M6</t>
  </si>
  <si>
    <t>M7</t>
  </si>
  <si>
    <t>M8</t>
  </si>
  <si>
    <t>M9</t>
  </si>
  <si>
    <t>M10</t>
  </si>
  <si>
    <t>M11</t>
  </si>
  <si>
    <t>M12</t>
  </si>
  <si>
    <t>T2</t>
  </si>
  <si>
    <t>T3</t>
  </si>
  <si>
    <t>T4</t>
  </si>
  <si>
    <t>T5</t>
  </si>
  <si>
    <t>T6</t>
  </si>
  <si>
    <t>T7</t>
  </si>
  <si>
    <t>T8</t>
  </si>
  <si>
    <t>T9</t>
  </si>
  <si>
    <t>T10</t>
  </si>
  <si>
    <t>Nome</t>
  </si>
  <si>
    <t>Sim</t>
  </si>
  <si>
    <t>Não</t>
  </si>
  <si>
    <t>Justificação da aquisição</t>
  </si>
  <si>
    <t>Ref.</t>
  </si>
  <si>
    <t>Por imputação de tempos de trabalho</t>
  </si>
  <si>
    <t>TOTAL</t>
  </si>
  <si>
    <t>Tipologia</t>
  </si>
  <si>
    <t>Missão internacional</t>
  </si>
  <si>
    <t>Missão interna</t>
  </si>
  <si>
    <t>Índice</t>
  </si>
  <si>
    <t>Parceiros</t>
  </si>
  <si>
    <t>Cronograma</t>
  </si>
  <si>
    <t>Equipamentos</t>
  </si>
  <si>
    <t>Aquisição de bens e serviços</t>
  </si>
  <si>
    <t>Missões</t>
  </si>
  <si>
    <t>Orçamento</t>
  </si>
  <si>
    <t>Identificação</t>
  </si>
  <si>
    <t>Quantidade (Unid.)</t>
  </si>
  <si>
    <t>Ajudas de custo</t>
  </si>
  <si>
    <t>% de tempo</t>
  </si>
  <si>
    <t>N.º de meses</t>
  </si>
  <si>
    <t>Recursos humanos</t>
  </si>
  <si>
    <t>Outros</t>
  </si>
  <si>
    <t>Sub-total</t>
  </si>
  <si>
    <t>Taxa de financiamento (%)</t>
  </si>
  <si>
    <t>P1</t>
  </si>
  <si>
    <t>P2</t>
  </si>
  <si>
    <t>P3</t>
  </si>
  <si>
    <t>P4</t>
  </si>
  <si>
    <t>P5</t>
  </si>
  <si>
    <t xml:space="preserve"> &lt; Anterior</t>
  </si>
  <si>
    <t>Tipo de Bolsa</t>
  </si>
  <si>
    <t>País</t>
  </si>
  <si>
    <t>Estrangeiro</t>
  </si>
  <si>
    <t>-</t>
  </si>
  <si>
    <t>Nível remuneratório</t>
  </si>
  <si>
    <t>C/ base na Lei do Orçamento de Estado 2013</t>
  </si>
  <si>
    <t>&lt;&lt; Recursos Humanos</t>
  </si>
  <si>
    <t>Anexo 2_Missões</t>
  </si>
  <si>
    <t>Anexo 2_Missões &gt;&gt;</t>
  </si>
  <si>
    <t>&lt;&lt; Missões</t>
  </si>
  <si>
    <t>Subsídios de transporte</t>
  </si>
  <si>
    <t>Subsídio mensal de manutenção (SMM)</t>
  </si>
  <si>
    <t>Transporte em automóvel próprio</t>
  </si>
  <si>
    <t>Tipo</t>
  </si>
  <si>
    <r>
      <t>Transporte em automóvel próprio (</t>
    </r>
    <r>
      <rPr>
        <i/>
        <sz val="11"/>
        <color theme="1"/>
        <rFont val="Calibri"/>
        <family val="2"/>
        <scheme val="minor"/>
      </rPr>
      <t>equivalente a público</t>
    </r>
    <r>
      <rPr>
        <sz val="11"/>
        <color theme="1"/>
        <rFont val="Calibri"/>
        <family val="2"/>
        <scheme val="minor"/>
      </rPr>
      <t>)</t>
    </r>
  </si>
  <si>
    <t>Seguinte &gt;</t>
  </si>
  <si>
    <t>Anexo 1_RH</t>
  </si>
  <si>
    <t>Acrónimo do projecto</t>
  </si>
  <si>
    <t>Programa de financiamento</t>
  </si>
  <si>
    <t>Linha de financiamento</t>
  </si>
  <si>
    <t xml:space="preserve"> Investigador/Técnico responsável</t>
  </si>
  <si>
    <t>Ano 1</t>
  </si>
  <si>
    <t>Ano 2</t>
  </si>
  <si>
    <t>Ano 3</t>
  </si>
  <si>
    <t>Ano 4</t>
  </si>
  <si>
    <t>Rubrica</t>
  </si>
  <si>
    <t>Coordenação de projecto</t>
  </si>
  <si>
    <t>Participação da equipa do IPC</t>
  </si>
  <si>
    <t>Deslocações</t>
  </si>
  <si>
    <t>Inscrições em eventos técnico científicos</t>
  </si>
  <si>
    <t>Por rubricas de despesa</t>
  </si>
  <si>
    <t>RECURSOS NECESSÁRIOS</t>
  </si>
  <si>
    <t>PESSOAL A CONTRATAR (mediante contrato de trabalho)</t>
  </si>
  <si>
    <t>Outros: (especificar)</t>
  </si>
  <si>
    <t>ORÇAMENTO</t>
  </si>
  <si>
    <r>
      <t>Taxa legal de amortização (%)</t>
    </r>
    <r>
      <rPr>
        <sz val="11"/>
        <color theme="5" tint="-0.249977111117893"/>
        <rFont val="Calibri"/>
        <family val="2"/>
        <scheme val="minor"/>
      </rPr>
      <t xml:space="preserve">
se elegível apenas a amortização</t>
    </r>
  </si>
  <si>
    <t>% de imputação ao projeto</t>
  </si>
  <si>
    <t>Existência de equipamento disponível</t>
  </si>
  <si>
    <t>IIA</t>
  </si>
  <si>
    <t>Fontes de financiamento</t>
  </si>
  <si>
    <t>PARCEIROS</t>
  </si>
  <si>
    <t>Designação completa do projecto</t>
  </si>
  <si>
    <t>IDENTIFICAÇÃO DO PROJECTO</t>
  </si>
  <si>
    <t>TAREFAS</t>
  </si>
  <si>
    <t>CRONOGRAMA</t>
  </si>
  <si>
    <t>Designação/Breve descrição da tarefa</t>
  </si>
  <si>
    <r>
      <t xml:space="preserve">Recursos Humanos </t>
    </r>
    <r>
      <rPr>
        <sz val="11"/>
        <color theme="0"/>
        <rFont val="Calibri"/>
        <family val="2"/>
        <scheme val="minor"/>
      </rPr>
      <t>(excepto a prestação de serviços, por contrato de tarefa ou avença)</t>
    </r>
  </si>
  <si>
    <t>BOLSEIROS A CONTRATAR</t>
  </si>
  <si>
    <t>DOCENTES / INVESTIGADORES / OUTROS TRABALHADORES DO IPC</t>
  </si>
  <si>
    <t>Função/Categoria</t>
  </si>
  <si>
    <t>Designação</t>
  </si>
  <si>
    <t>Vencimento bruto (€)</t>
  </si>
  <si>
    <t>Outras remumerações (€)</t>
  </si>
  <si>
    <t>Encargos Ent. Patronal (€)</t>
  </si>
  <si>
    <t>Custo pessoa/mês (€/mês)</t>
  </si>
  <si>
    <t>Valor total (€)</t>
  </si>
  <si>
    <t>Valor da bolsa (€)</t>
  </si>
  <si>
    <t>Custos associados (€)</t>
  </si>
  <si>
    <t>Sub-total (€)</t>
  </si>
  <si>
    <t>TOTAL (€)</t>
  </si>
  <si>
    <t>Valor unitário (€)</t>
  </si>
  <si>
    <t>Valor total 
(€)</t>
  </si>
  <si>
    <r>
      <t xml:space="preserve">Aquisição de bens e serviços </t>
    </r>
    <r>
      <rPr>
        <sz val="11"/>
        <color theme="0"/>
        <rFont val="Calibri"/>
        <family val="2"/>
        <scheme val="minor"/>
      </rPr>
      <t>(inclui contratos de tarefa ou avença, subcontratos, aquisição de bens e outros serviços)</t>
    </r>
  </si>
  <si>
    <t>Valor (€)</t>
  </si>
  <si>
    <t>INFORMAÇÃO DE APOIO A MISSÕES</t>
  </si>
  <si>
    <t>Aquisições / Contratações
 / Outros custos diretos</t>
  </si>
  <si>
    <t>Equipamento</t>
  </si>
  <si>
    <t>INFORMAÇÃO DE APOIO A BOLSAS</t>
  </si>
  <si>
    <t>Regulamento de bolsas da FCT</t>
  </si>
  <si>
    <t>Encargos gerais (€)</t>
  </si>
  <si>
    <t>Anexo 1_RH &gt;</t>
  </si>
  <si>
    <t>Encargos gerais (%) (se aplicável)</t>
  </si>
  <si>
    <t>Entidade</t>
  </si>
  <si>
    <t>Tipologia de bolsa</t>
  </si>
  <si>
    <t>Valor da amortização mensal (€)</t>
  </si>
  <si>
    <t>N.º de meses a amortizar</t>
  </si>
  <si>
    <t>Ajudas de custo no país (€)</t>
  </si>
  <si>
    <t>Ajudas de custo no Estrangeiro (€)</t>
  </si>
  <si>
    <t>€/Km</t>
  </si>
  <si>
    <t>Valor do subsídio de alimentação (€)</t>
  </si>
  <si>
    <r>
      <t xml:space="preserve">Orçamento de </t>
    </r>
    <r>
      <rPr>
        <b/>
        <sz val="12"/>
        <color theme="0"/>
        <rFont val="Calibri"/>
        <family val="2"/>
        <scheme val="minor"/>
      </rPr>
      <t>DESPESA</t>
    </r>
    <r>
      <rPr>
        <b/>
        <sz val="11"/>
        <color theme="0"/>
        <rFont val="Calibri"/>
        <family val="2"/>
        <scheme val="minor"/>
      </rPr>
      <t xml:space="preserve"> pretendido (€)</t>
    </r>
  </si>
  <si>
    <t>Financiamento previsto</t>
  </si>
  <si>
    <t>Unidade orgânica a executar</t>
  </si>
  <si>
    <t>UOE A</t>
  </si>
  <si>
    <t>OE ou RP (UOE A)</t>
  </si>
  <si>
    <t>OE ou RP (UOE B)</t>
  </si>
  <si>
    <t>% de comparticipação das despesas eleg.</t>
  </si>
  <si>
    <t>UOE B</t>
  </si>
  <si>
    <t>OE ou RP (UOE ...)</t>
  </si>
  <si>
    <t>UOE …</t>
  </si>
  <si>
    <t>% de financ. do  total de projecto</t>
  </si>
  <si>
    <t>Montante global estimado  (€)</t>
  </si>
  <si>
    <t>Montante global estimado para o IPC (€)</t>
  </si>
  <si>
    <t>Encargos gerais (%)</t>
  </si>
  <si>
    <t>Instruções de preenchimento:</t>
  </si>
  <si>
    <t>Tipo de financiamento</t>
  </si>
  <si>
    <t>Obrigado, bom trabalho!</t>
  </si>
  <si>
    <r>
      <rPr>
        <b/>
        <sz val="10"/>
        <color theme="1"/>
        <rFont val="Calibri"/>
        <family val="2"/>
        <scheme val="minor"/>
      </rPr>
      <t>1.</t>
    </r>
    <r>
      <rPr>
        <sz val="10"/>
        <color theme="1"/>
        <rFont val="Calibri"/>
        <family val="2"/>
        <scheme val="minor"/>
      </rPr>
      <t xml:space="preserve"> Este formulário deverá ser preenchido com o máximo de informação disponível aquando da concepção da candidatura. </t>
    </r>
    <r>
      <rPr>
        <b/>
        <sz val="10"/>
        <color theme="1"/>
        <rFont val="Calibri"/>
        <family val="2"/>
        <scheme val="minor"/>
      </rPr>
      <t>Não tendo um carácter definitivo, solicita-se, contudo, o maior rigor possível na introdução dos valores</t>
    </r>
    <r>
      <rPr>
        <sz val="10"/>
        <color theme="1"/>
        <rFont val="Calibri"/>
        <family val="2"/>
        <scheme val="minor"/>
      </rPr>
      <t xml:space="preserve">, de forma a minimizar diferenças orçamentais entre o necessário e o elegível. A este respeito, sugere-se uma </t>
    </r>
    <r>
      <rPr>
        <b/>
        <sz val="10"/>
        <color theme="1"/>
        <rFont val="Calibri"/>
        <family val="2"/>
        <scheme val="minor"/>
      </rPr>
      <t>leitura cuidada prévia do principal quadro legal/normativo da linha/mecanismo de financiamento</t>
    </r>
    <r>
      <rPr>
        <sz val="10"/>
        <color theme="1"/>
        <rFont val="Calibri"/>
        <family val="2"/>
        <scheme val="minor"/>
      </rPr>
      <t>, procurando, desde logo,  ter em consideração aspectos fundamentais como:</t>
    </r>
    <r>
      <rPr>
        <b/>
        <sz val="10"/>
        <color theme="1"/>
        <rFont val="Calibri"/>
        <family val="2"/>
        <scheme val="minor"/>
      </rPr>
      <t xml:space="preserve"> taxa de financiamento (%); encargos gerais (%); tipo de financiamento (por rubricas/imputação de tempos de trabalho); financiamento de equipamentos (na totalidade/amortizações), </t>
    </r>
    <r>
      <rPr>
        <sz val="10"/>
        <color theme="1"/>
        <rFont val="Calibri"/>
        <family val="2"/>
        <scheme val="minor"/>
      </rPr>
      <t>etc.</t>
    </r>
  </si>
  <si>
    <r>
      <rPr>
        <b/>
        <sz val="10"/>
        <color theme="1"/>
        <rFont val="Calibri"/>
        <family val="2"/>
        <scheme val="minor"/>
      </rPr>
      <t xml:space="preserve">2. </t>
    </r>
    <r>
      <rPr>
        <sz val="10"/>
        <color theme="1"/>
        <rFont val="Calibri"/>
        <family val="2"/>
        <scheme val="minor"/>
      </rPr>
      <t xml:space="preserve">Apenas as </t>
    </r>
    <r>
      <rPr>
        <b/>
        <sz val="10"/>
        <color theme="1"/>
        <rFont val="Calibri"/>
        <family val="2"/>
        <scheme val="minor"/>
      </rPr>
      <t>células</t>
    </r>
    <r>
      <rPr>
        <sz val="10"/>
        <color theme="1"/>
        <rFont val="Calibri"/>
        <family val="2"/>
        <scheme val="minor"/>
      </rPr>
      <t xml:space="preserve"> preenchidas com a cor da presente </t>
    </r>
    <r>
      <rPr>
        <b/>
        <sz val="10"/>
        <color theme="1"/>
        <rFont val="Calibri"/>
        <family val="2"/>
        <scheme val="minor"/>
      </rPr>
      <t>(verde claro) deverão ser preenchidas manualmente</t>
    </r>
    <r>
      <rPr>
        <sz val="10"/>
        <color theme="1"/>
        <rFont val="Calibri"/>
        <family val="2"/>
        <scheme val="minor"/>
      </rPr>
      <t>, pois as restantes são de preenchimento automático.</t>
    </r>
  </si>
  <si>
    <r>
      <rPr>
        <b/>
        <sz val="10"/>
        <color theme="1"/>
        <rFont val="Calibri"/>
        <family val="2"/>
        <scheme val="minor"/>
      </rPr>
      <t>3.</t>
    </r>
    <r>
      <rPr>
        <sz val="10"/>
        <color theme="1"/>
        <rFont val="Calibri"/>
        <family val="2"/>
        <scheme val="minor"/>
      </rPr>
      <t xml:space="preserve"> Para facilitar o preenchimento do formulário, encontrará, ao longo do mesmo, várias células assinaladas com</t>
    </r>
    <r>
      <rPr>
        <b/>
        <sz val="10"/>
        <color theme="1"/>
        <rFont val="Calibri"/>
        <family val="2"/>
        <scheme val="minor"/>
      </rPr>
      <t xml:space="preserve"> notas de comentário, que disponibilizam indicações de preenchimento e exemplos práticos.  </t>
    </r>
  </si>
  <si>
    <r>
      <rPr>
        <b/>
        <sz val="10"/>
        <color theme="1"/>
        <rFont val="Calibri"/>
        <family val="2"/>
        <scheme val="minor"/>
      </rPr>
      <t>4.</t>
    </r>
    <r>
      <rPr>
        <sz val="10"/>
        <color theme="1"/>
        <rFont val="Calibri"/>
        <family val="2"/>
        <scheme val="minor"/>
      </rPr>
      <t xml:space="preserve"> No caso de qualquer dúvida, p.f., contactar o</t>
    </r>
    <r>
      <rPr>
        <b/>
        <sz val="10"/>
        <color theme="1"/>
        <rFont val="Calibri"/>
        <family val="2"/>
        <scheme val="minor"/>
      </rPr>
      <t xml:space="preserve"> Instituto de Investigação Aplicada</t>
    </r>
    <r>
      <rPr>
        <sz val="10"/>
        <color theme="1"/>
        <rFont val="Calibri"/>
        <family val="2"/>
        <scheme val="minor"/>
      </rPr>
      <t xml:space="preserve">, através do email </t>
    </r>
    <r>
      <rPr>
        <b/>
        <sz val="10"/>
        <color theme="1"/>
        <rFont val="Calibri"/>
        <family val="2"/>
        <scheme val="minor"/>
      </rPr>
      <t>geral@iia.ipc.pt</t>
    </r>
    <r>
      <rPr>
        <sz val="10"/>
        <color theme="1"/>
        <rFont val="Calibri"/>
        <family val="2"/>
        <scheme val="minor"/>
      </rPr>
      <t>.</t>
    </r>
  </si>
  <si>
    <t>P6</t>
  </si>
  <si>
    <t>P7</t>
  </si>
  <si>
    <t>P8</t>
  </si>
  <si>
    <t>P9</t>
  </si>
  <si>
    <t>P10</t>
  </si>
  <si>
    <t>P11</t>
  </si>
  <si>
    <t>P12</t>
  </si>
  <si>
    <t>P13</t>
  </si>
  <si>
    <t>P14</t>
  </si>
  <si>
    <t>P15</t>
  </si>
  <si>
    <t>P16</t>
  </si>
  <si>
    <t>P17</t>
  </si>
  <si>
    <t>P18</t>
  </si>
  <si>
    <t>P19</t>
  </si>
  <si>
    <t>P20</t>
  </si>
  <si>
    <t>P21</t>
  </si>
  <si>
    <t>P22</t>
  </si>
  <si>
    <t>P23</t>
  </si>
  <si>
    <t>P24</t>
  </si>
  <si>
    <t>P25</t>
  </si>
  <si>
    <t>T11</t>
  </si>
  <si>
    <t>T12</t>
  </si>
  <si>
    <t>T13</t>
  </si>
  <si>
    <t>T14</t>
  </si>
  <si>
    <t>T15</t>
  </si>
  <si>
    <t>T16</t>
  </si>
  <si>
    <t>T17</t>
  </si>
  <si>
    <t>T18</t>
  </si>
  <si>
    <t>T19</t>
  </si>
  <si>
    <t>T20</t>
  </si>
  <si>
    <t>T21</t>
  </si>
  <si>
    <t>T22</t>
  </si>
  <si>
    <t>T23</t>
  </si>
  <si>
    <t>T24</t>
  </si>
  <si>
    <t>T25</t>
  </si>
  <si>
    <t>Equipamento / instalações /obras</t>
  </si>
  <si>
    <t>Valor total
elegível</t>
  </si>
  <si>
    <t xml:space="preserve">Despesa total (€) </t>
  </si>
  <si>
    <r>
      <t xml:space="preserve">Orçamento de </t>
    </r>
    <r>
      <rPr>
        <b/>
        <sz val="12"/>
        <color theme="0"/>
        <rFont val="Calibri"/>
        <family val="2"/>
        <scheme val="minor"/>
      </rPr>
      <t>RECEITA</t>
    </r>
  </si>
  <si>
    <t>Outros custos (€)</t>
  </si>
  <si>
    <t>Despesas imputadas</t>
  </si>
  <si>
    <t>Despesas não elegíveis</t>
  </si>
  <si>
    <t>Despesa total</t>
  </si>
  <si>
    <t xml:space="preserve"> Total elegível por entidade (€)</t>
  </si>
  <si>
    <t>Despesas não elegíveis (€)</t>
  </si>
  <si>
    <t>Despesa elegível para o proj. (€)</t>
  </si>
  <si>
    <t>Despesa não elegível (€)</t>
  </si>
  <si>
    <t>Outras:  (especificar)</t>
  </si>
  <si>
    <t>Atividades de iniciação a I&amp;D (BII)</t>
  </si>
  <si>
    <t>Atividades de I&amp;D a realizar por estudantes de mestrado, mestrado integrado ou por licenciados e mestres inscritos em cursos não conferentes de grau académico (BI)</t>
  </si>
  <si>
    <t>Atividades de I&amp;D a realizar por estudantes de doutoramento ou por licenciados e mestres inscritos em cursos não conferentes de grau académico (BI)</t>
  </si>
  <si>
    <t>Atividades de I&amp;D a realizar por doutorados (BIPD)</t>
  </si>
  <si>
    <r>
      <rPr>
        <b/>
        <sz val="11"/>
        <color theme="1"/>
        <rFont val="Calibri"/>
        <family val="2"/>
        <scheme val="minor"/>
      </rPr>
      <t>1.</t>
    </r>
    <r>
      <rPr>
        <sz val="11"/>
        <color theme="1"/>
        <rFont val="Calibri"/>
        <family val="2"/>
        <scheme val="minor"/>
      </rPr>
      <t xml:space="preserve"> Atividades de I&amp;D a realizar por doutorados (BIPD)</t>
    </r>
  </si>
  <si>
    <r>
      <rPr>
        <b/>
        <sz val="11"/>
        <color theme="1"/>
        <rFont val="Calibri"/>
        <family val="2"/>
        <scheme val="minor"/>
      </rPr>
      <t>2.</t>
    </r>
    <r>
      <rPr>
        <sz val="11"/>
        <color theme="1"/>
        <rFont val="Calibri"/>
        <family val="2"/>
        <scheme val="minor"/>
      </rPr>
      <t xml:space="preserve"> Atividades de I&amp;D a realizar por estudantes de doutoramento ou por licenciados e mestres inscritos em cursos não conferentes de grau académico (BI)</t>
    </r>
  </si>
  <si>
    <r>
      <rPr>
        <b/>
        <sz val="11"/>
        <color theme="1"/>
        <rFont val="Calibri"/>
        <family val="2"/>
        <scheme val="minor"/>
      </rPr>
      <t xml:space="preserve">3. </t>
    </r>
    <r>
      <rPr>
        <sz val="11"/>
        <color theme="1"/>
        <rFont val="Calibri"/>
        <family val="2"/>
        <scheme val="minor"/>
      </rPr>
      <t>Atividades de I&amp;D a realizar por estudantes de mestrado, mestrado integrado ou por licenciados e mestres inscritos em cursos não conferentes de grau académico (BI)</t>
    </r>
  </si>
  <si>
    <r>
      <rPr>
        <b/>
        <sz val="11"/>
        <color theme="1"/>
        <rFont val="Calibri"/>
        <family val="2"/>
        <scheme val="minor"/>
      </rPr>
      <t xml:space="preserve">4. </t>
    </r>
    <r>
      <rPr>
        <sz val="11"/>
        <color theme="1"/>
        <rFont val="Calibri"/>
        <family val="2"/>
        <scheme val="minor"/>
      </rPr>
      <t>Atividades de iniciação a I&amp;D (BII)</t>
    </r>
  </si>
  <si>
    <t>Valor do Seguro Social Voluntário 2024 (€)</t>
  </si>
  <si>
    <t>Com vencimentos superiores ao Nível Remuneratório 18 (1.491,25 €)</t>
  </si>
  <si>
    <t>Com vencimentos entre o Nível Remuneratório 9 e 18 (1.015,56 € e 1.491,25 €)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</si>
</sst>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26" x14ac:knownFonts="1">
    <font>
      <sz val="11"/>
      <color theme="1"/>
      <name val="Calibri"/>
      <family val="2"/>
      <scheme val="minor"/>
    </font>
    <font>
      <b/>
      <sz val="11"/>
      <color theme="1"/>
      <name val="Calibri"/>
      <family val="2"/>
      <scheme val="minor"/>
    </font>
    <font>
      <sz val="11"/>
      <name val="Calibri"/>
      <family val="2"/>
      <scheme val="minor"/>
    </font>
    <font>
      <b/>
      <sz val="11"/>
      <name val="Calibri"/>
      <family val="2"/>
      <scheme val="minor"/>
    </font>
    <font>
      <b/>
      <sz val="11"/>
      <color theme="5" tint="-0.249977111117893"/>
      <name val="Calibri"/>
      <family val="2"/>
      <scheme val="minor"/>
    </font>
    <font>
      <sz val="11"/>
      <color theme="5" tint="-0.249977111117893"/>
      <name val="Calibri"/>
      <family val="2"/>
      <scheme val="minor"/>
    </font>
    <font>
      <u/>
      <sz val="11"/>
      <color theme="10"/>
      <name val="Calibri"/>
      <family val="2"/>
      <scheme val="minor"/>
    </font>
    <font>
      <b/>
      <u/>
      <sz val="11"/>
      <color theme="5" tint="-0.249977111117893"/>
      <name val="Calibri"/>
      <family val="2"/>
      <scheme val="minor"/>
    </font>
    <font>
      <sz val="9"/>
      <color indexed="81"/>
      <name val="Tahoma"/>
      <family val="2"/>
    </font>
    <font>
      <b/>
      <sz val="9"/>
      <color theme="2" tint="-0.749992370372631"/>
      <name val="Calibri"/>
      <family val="2"/>
      <scheme val="minor"/>
    </font>
    <font>
      <i/>
      <sz val="11"/>
      <color theme="1"/>
      <name val="Calibri"/>
      <family val="2"/>
      <scheme val="minor"/>
    </font>
    <font>
      <b/>
      <sz val="9"/>
      <color indexed="81"/>
      <name val="Tahoma"/>
      <family val="2"/>
    </font>
    <font>
      <b/>
      <sz val="11"/>
      <color rgb="FFFF0000"/>
      <name val="Calibri"/>
      <family val="2"/>
      <scheme val="minor"/>
    </font>
    <font>
      <sz val="9"/>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b/>
      <sz val="14"/>
      <color theme="5" tint="-0.249977111117893"/>
      <name val="Calibri"/>
      <family val="2"/>
      <scheme val="minor"/>
    </font>
    <font>
      <b/>
      <sz val="14"/>
      <color theme="0"/>
      <name val="Calibri"/>
      <family val="2"/>
      <scheme val="minor"/>
    </font>
    <font>
      <b/>
      <sz val="12"/>
      <color theme="0"/>
      <name val="Calibri"/>
      <family val="2"/>
      <scheme val="minor"/>
    </font>
    <font>
      <u/>
      <sz val="9"/>
      <color indexed="81"/>
      <name val="Tahoma"/>
      <family val="2"/>
    </font>
    <font>
      <b/>
      <u/>
      <sz val="9"/>
      <color indexed="81"/>
      <name val="Tahoma"/>
      <family val="2"/>
    </font>
    <font>
      <sz val="10"/>
      <color theme="1"/>
      <name val="Calibri"/>
      <family val="2"/>
      <scheme val="minor"/>
    </font>
    <font>
      <b/>
      <sz val="10"/>
      <color theme="1"/>
      <name val="Calibri"/>
      <family val="2"/>
      <scheme val="minor"/>
    </font>
    <font>
      <b/>
      <i/>
      <sz val="10"/>
      <color theme="5" tint="-0.249977111117893"/>
      <name val="Calibri"/>
      <family val="2"/>
      <scheme val="minor"/>
    </font>
    <font>
      <sz val="10"/>
      <color indexed="81"/>
      <name val="Tahoma"/>
      <family val="2"/>
    </font>
  </fonts>
  <fills count="8">
    <fill>
      <patternFill patternType="none"/>
    </fill>
    <fill>
      <patternFill patternType="gray125"/>
    </fill>
    <fill>
      <patternFill patternType="solid">
        <fgColor theme="2" tint="-9.9978637043366805E-2"/>
        <bgColor indexed="64"/>
      </patternFill>
    </fill>
    <fill>
      <patternFill patternType="solid">
        <fgColor theme="2"/>
        <bgColor indexed="64"/>
      </patternFill>
    </fill>
    <fill>
      <patternFill patternType="solid">
        <fgColor theme="2" tint="-0.249977111117893"/>
        <bgColor indexed="64"/>
      </patternFill>
    </fill>
    <fill>
      <patternFill patternType="solid">
        <fgColor theme="6" tint="0.59999389629810485"/>
        <bgColor indexed="64"/>
      </patternFill>
    </fill>
    <fill>
      <patternFill patternType="solid">
        <fgColor theme="0"/>
        <bgColor indexed="64"/>
      </patternFill>
    </fill>
    <fill>
      <patternFill patternType="solid">
        <fgColor theme="5" tint="-0.249977111117893"/>
        <bgColor indexed="64"/>
      </patternFill>
    </fill>
  </fills>
  <borders count="6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style="thin">
        <color indexed="64"/>
      </bottom>
      <diagonal/>
    </border>
    <border>
      <left style="thin">
        <color indexed="64"/>
      </left>
      <right/>
      <top/>
      <bottom style="thin">
        <color indexed="64"/>
      </bottom>
      <diagonal/>
    </border>
    <border>
      <left style="medium">
        <color indexed="64"/>
      </left>
      <right/>
      <top/>
      <bottom/>
      <diagonal/>
    </border>
    <border>
      <left style="medium">
        <color indexed="64"/>
      </left>
      <right style="medium">
        <color indexed="64"/>
      </right>
      <top/>
      <bottom style="thin">
        <color indexed="64"/>
      </bottom>
      <diagonal/>
    </border>
    <border>
      <left/>
      <right style="medium">
        <color indexed="64"/>
      </right>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diagonal/>
    </border>
    <border>
      <left/>
      <right/>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s>
  <cellStyleXfs count="4">
    <xf numFmtId="0" fontId="0" fillId="0" borderId="0"/>
    <xf numFmtId="0" fontId="6" fillId="0" borderId="0" applyNumberFormat="0" applyFill="0" applyBorder="0" applyAlignment="0" applyProtection="0"/>
    <xf numFmtId="9" fontId="14" fillId="0" borderId="0" applyFont="0" applyFill="0" applyBorder="0" applyAlignment="0" applyProtection="0"/>
    <xf numFmtId="43" fontId="14" fillId="0" borderId="0" applyFont="0" applyFill="0" applyBorder="0" applyAlignment="0" applyProtection="0"/>
  </cellStyleXfs>
  <cellXfs count="360">
    <xf numFmtId="0" fontId="0" fillId="0" borderId="0" xfId="0"/>
    <xf numFmtId="0" fontId="0" fillId="3" borderId="0" xfId="0" applyFill="1"/>
    <xf numFmtId="0" fontId="0" fillId="3" borderId="0" xfId="0" applyFill="1" applyAlignment="1">
      <alignment horizontal="center" vertical="center"/>
    </xf>
    <xf numFmtId="0" fontId="0" fillId="6" borderId="0" xfId="0" applyFill="1"/>
    <xf numFmtId="0" fontId="4" fillId="6" borderId="0" xfId="0" applyFont="1" applyFill="1" applyAlignment="1">
      <alignment horizontal="left" vertical="center"/>
    </xf>
    <xf numFmtId="0" fontId="7" fillId="6" borderId="0" xfId="1" applyFont="1" applyFill="1" applyBorder="1" applyAlignment="1">
      <alignment horizontal="right" vertical="center"/>
    </xf>
    <xf numFmtId="0" fontId="1" fillId="6" borderId="0" xfId="0" applyFont="1" applyFill="1"/>
    <xf numFmtId="0" fontId="7" fillId="6" borderId="0" xfId="1" applyFont="1" applyFill="1" applyBorder="1" applyAlignment="1">
      <alignment horizontal="right"/>
    </xf>
    <xf numFmtId="0" fontId="4" fillId="6" borderId="0" xfId="0" applyFont="1" applyFill="1" applyAlignment="1">
      <alignment horizontal="left"/>
    </xf>
    <xf numFmtId="0" fontId="0" fillId="6" borderId="0" xfId="0" applyFill="1" applyAlignment="1">
      <alignment horizontal="left"/>
    </xf>
    <xf numFmtId="0" fontId="4" fillId="6" borderId="0" xfId="0" applyFont="1" applyFill="1"/>
    <xf numFmtId="0" fontId="7" fillId="6" borderId="0" xfId="1" applyFont="1" applyFill="1" applyAlignment="1">
      <alignment horizontal="right" vertical="center"/>
    </xf>
    <xf numFmtId="0" fontId="7" fillId="6" borderId="0" xfId="1" applyFont="1" applyFill="1" applyAlignment="1">
      <alignment horizontal="left" vertical="center"/>
    </xf>
    <xf numFmtId="0" fontId="0" fillId="6" borderId="0" xfId="0" applyFill="1" applyAlignment="1">
      <alignment vertical="center"/>
    </xf>
    <xf numFmtId="0" fontId="0" fillId="6" borderId="0" xfId="0" applyFill="1" applyAlignment="1">
      <alignment wrapText="1"/>
    </xf>
    <xf numFmtId="4" fontId="4" fillId="4" borderId="50" xfId="0" applyNumberFormat="1" applyFont="1" applyFill="1" applyBorder="1" applyAlignment="1">
      <alignment horizontal="center" vertical="center"/>
    </xf>
    <xf numFmtId="0" fontId="4" fillId="4" borderId="16" xfId="0" applyFont="1" applyFill="1" applyBorder="1" applyAlignment="1">
      <alignment horizontal="center" vertical="center"/>
    </xf>
    <xf numFmtId="0" fontId="4" fillId="4" borderId="17" xfId="0" applyFont="1" applyFill="1" applyBorder="1" applyAlignment="1">
      <alignment horizontal="center" vertical="center"/>
    </xf>
    <xf numFmtId="0" fontId="0" fillId="6" borderId="0" xfId="0" applyFill="1" applyAlignment="1">
      <alignment horizontal="center" vertical="center"/>
    </xf>
    <xf numFmtId="0" fontId="12" fillId="6" borderId="0" xfId="0" applyFont="1" applyFill="1" applyAlignment="1">
      <alignment horizontal="center" vertical="center" wrapText="1"/>
    </xf>
    <xf numFmtId="0" fontId="9" fillId="6" borderId="0" xfId="0" applyFont="1" applyFill="1" applyAlignment="1">
      <alignment vertical="center"/>
    </xf>
    <xf numFmtId="0" fontId="12" fillId="6" borderId="0" xfId="0" applyFont="1" applyFill="1" applyAlignment="1">
      <alignment vertical="center"/>
    </xf>
    <xf numFmtId="0" fontId="7" fillId="6" borderId="0" xfId="1" applyFont="1" applyFill="1" applyBorder="1" applyAlignment="1">
      <alignment horizontal="left" vertical="center"/>
    </xf>
    <xf numFmtId="0" fontId="4" fillId="4" borderId="42" xfId="0" applyFont="1" applyFill="1" applyBorder="1" applyAlignment="1">
      <alignment horizontal="center" vertical="center"/>
    </xf>
    <xf numFmtId="0" fontId="4" fillId="4" borderId="45" xfId="0" applyFont="1" applyFill="1" applyBorder="1" applyAlignment="1">
      <alignment horizontal="center" vertical="center"/>
    </xf>
    <xf numFmtId="0" fontId="4" fillId="4" borderId="42" xfId="0" applyFont="1" applyFill="1" applyBorder="1" applyAlignment="1">
      <alignment horizontal="center" vertical="center" wrapText="1"/>
    </xf>
    <xf numFmtId="9" fontId="0" fillId="5" borderId="45" xfId="2" applyFont="1" applyFill="1" applyBorder="1" applyAlignment="1" applyProtection="1">
      <alignment horizontal="center"/>
      <protection locked="0"/>
    </xf>
    <xf numFmtId="0" fontId="0" fillId="5" borderId="32" xfId="0" applyFill="1" applyBorder="1" applyAlignment="1" applyProtection="1">
      <alignment horizontal="left"/>
      <protection locked="0"/>
    </xf>
    <xf numFmtId="0" fontId="0" fillId="5" borderId="56" xfId="0" applyFill="1" applyBorder="1" applyAlignment="1" applyProtection="1">
      <alignment horizontal="left"/>
      <protection locked="0"/>
    </xf>
    <xf numFmtId="0" fontId="4" fillId="4" borderId="22" xfId="0" applyFont="1" applyFill="1" applyBorder="1" applyAlignment="1">
      <alignment horizontal="left"/>
    </xf>
    <xf numFmtId="0" fontId="4" fillId="4" borderId="17" xfId="0" applyFont="1" applyFill="1" applyBorder="1" applyAlignment="1">
      <alignment horizontal="left"/>
    </xf>
    <xf numFmtId="0" fontId="4" fillId="4" borderId="43" xfId="0" applyFont="1" applyFill="1" applyBorder="1" applyAlignment="1">
      <alignment horizontal="center" vertical="center"/>
    </xf>
    <xf numFmtId="0" fontId="4" fillId="4" borderId="16"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4" borderId="59" xfId="0" applyFont="1" applyFill="1" applyBorder="1" applyAlignment="1">
      <alignment horizontal="center" vertical="center" wrapText="1"/>
    </xf>
    <xf numFmtId="0" fontId="4" fillId="4" borderId="60" xfId="0" applyFont="1" applyFill="1" applyBorder="1" applyAlignment="1">
      <alignment horizontal="center" vertical="center" wrapText="1"/>
    </xf>
    <xf numFmtId="0" fontId="4" fillId="4" borderId="55" xfId="0" applyFont="1" applyFill="1" applyBorder="1" applyAlignment="1">
      <alignment horizontal="center" vertical="center" wrapText="1"/>
    </xf>
    <xf numFmtId="0" fontId="4" fillId="4" borderId="62" xfId="0" applyFont="1" applyFill="1" applyBorder="1" applyAlignment="1">
      <alignment horizontal="center" vertical="center" wrapText="1"/>
    </xf>
    <xf numFmtId="0" fontId="4" fillId="4" borderId="17" xfId="0" applyFont="1" applyFill="1" applyBorder="1" applyAlignment="1">
      <alignment horizontal="center" vertical="center" wrapText="1"/>
    </xf>
    <xf numFmtId="0" fontId="4" fillId="2" borderId="50" xfId="0" applyFont="1" applyFill="1" applyBorder="1" applyAlignment="1">
      <alignment horizontal="center" vertical="center"/>
    </xf>
    <xf numFmtId="0" fontId="17" fillId="6" borderId="37" xfId="0" applyFont="1" applyFill="1" applyBorder="1" applyAlignment="1">
      <alignment vertical="center"/>
    </xf>
    <xf numFmtId="0" fontId="17" fillId="6" borderId="0" xfId="0" applyFont="1" applyFill="1" applyAlignment="1">
      <alignment vertical="center"/>
    </xf>
    <xf numFmtId="0" fontId="1" fillId="2" borderId="11" xfId="0" applyFont="1" applyFill="1" applyBorder="1" applyAlignment="1">
      <alignment horizontal="left" vertical="center"/>
    </xf>
    <xf numFmtId="9" fontId="1" fillId="2" borderId="6" xfId="0" applyNumberFormat="1" applyFont="1" applyFill="1" applyBorder="1" applyAlignment="1">
      <alignment horizontal="center" vertical="center"/>
    </xf>
    <xf numFmtId="9" fontId="1" fillId="2" borderId="12" xfId="0" applyNumberFormat="1" applyFont="1" applyFill="1" applyBorder="1" applyAlignment="1">
      <alignment horizontal="center" vertical="center"/>
    </xf>
    <xf numFmtId="0" fontId="0" fillId="2" borderId="13" xfId="0" applyFill="1" applyBorder="1" applyAlignment="1">
      <alignment horizontal="left" vertical="center"/>
    </xf>
    <xf numFmtId="2" fontId="0" fillId="2" borderId="1" xfId="0" applyNumberFormat="1" applyFill="1" applyBorder="1" applyAlignment="1">
      <alignment horizontal="center" vertical="center"/>
    </xf>
    <xf numFmtId="2" fontId="0" fillId="2" borderId="14" xfId="0" applyNumberFormat="1" applyFill="1" applyBorder="1" applyAlignment="1">
      <alignment horizontal="center" vertical="center"/>
    </xf>
    <xf numFmtId="0" fontId="0" fillId="2" borderId="15" xfId="0" applyFill="1" applyBorder="1" applyAlignment="1">
      <alignment horizontal="left" vertical="center"/>
    </xf>
    <xf numFmtId="2" fontId="0" fillId="2" borderId="16" xfId="0" applyNumberFormat="1" applyFill="1" applyBorder="1" applyAlignment="1">
      <alignment horizontal="center" vertical="center"/>
    </xf>
    <xf numFmtId="2" fontId="0" fillId="2" borderId="17" xfId="0" applyNumberFormat="1" applyFill="1" applyBorder="1" applyAlignment="1">
      <alignment horizontal="center" vertical="center"/>
    </xf>
    <xf numFmtId="0" fontId="1" fillId="2" borderId="12" xfId="0" applyFont="1" applyFill="1" applyBorder="1" applyAlignment="1">
      <alignment horizontal="center" vertical="center"/>
    </xf>
    <xf numFmtId="0" fontId="0" fillId="2" borderId="17" xfId="0" applyFill="1" applyBorder="1" applyAlignment="1">
      <alignment horizontal="center" vertical="center"/>
    </xf>
    <xf numFmtId="0" fontId="4" fillId="4" borderId="53" xfId="0" applyFont="1" applyFill="1" applyBorder="1" applyAlignment="1">
      <alignment horizontal="center" vertical="center" wrapText="1"/>
    </xf>
    <xf numFmtId="0" fontId="4" fillId="4" borderId="50" xfId="0" applyFont="1" applyFill="1" applyBorder="1" applyAlignment="1">
      <alignment horizontal="center" vertical="center" wrapText="1"/>
    </xf>
    <xf numFmtId="0" fontId="0" fillId="5" borderId="6" xfId="0" applyFill="1" applyBorder="1" applyAlignment="1">
      <alignment horizontal="center" vertical="center" wrapText="1"/>
    </xf>
    <xf numFmtId="0" fontId="0" fillId="5" borderId="1" xfId="0" applyFill="1" applyBorder="1" applyAlignment="1">
      <alignment horizontal="center" vertical="center" wrapText="1"/>
    </xf>
    <xf numFmtId="4" fontId="0" fillId="5" borderId="1" xfId="0" applyNumberFormat="1" applyFill="1" applyBorder="1" applyAlignment="1">
      <alignment horizontal="center" vertical="center" wrapText="1"/>
    </xf>
    <xf numFmtId="4" fontId="4" fillId="2" borderId="50" xfId="0" applyNumberFormat="1" applyFont="1" applyFill="1" applyBorder="1" applyAlignment="1">
      <alignment horizontal="center" vertical="center" wrapText="1"/>
    </xf>
    <xf numFmtId="4" fontId="4" fillId="4" borderId="50" xfId="0" applyNumberFormat="1" applyFont="1" applyFill="1" applyBorder="1" applyAlignment="1">
      <alignment horizontal="center" vertical="center" wrapText="1"/>
    </xf>
    <xf numFmtId="0" fontId="4" fillId="4" borderId="22" xfId="0" applyFont="1" applyFill="1" applyBorder="1" applyAlignment="1">
      <alignment horizontal="left" vertical="center"/>
    </xf>
    <xf numFmtId="0" fontId="4" fillId="4" borderId="17" xfId="0" applyFont="1" applyFill="1" applyBorder="1" applyAlignment="1">
      <alignment horizontal="left" vertical="center"/>
    </xf>
    <xf numFmtId="0" fontId="0" fillId="5" borderId="32" xfId="0" applyFill="1" applyBorder="1" applyProtection="1">
      <protection locked="0"/>
    </xf>
    <xf numFmtId="0" fontId="1" fillId="2" borderId="1" xfId="0" applyFont="1" applyFill="1" applyBorder="1" applyAlignment="1">
      <alignment horizontal="center" vertical="center" wrapText="1"/>
    </xf>
    <xf numFmtId="0" fontId="4" fillId="4" borderId="54" xfId="0" applyFont="1" applyFill="1" applyBorder="1" applyAlignment="1">
      <alignment horizontal="center" vertical="center" wrapText="1"/>
    </xf>
    <xf numFmtId="4" fontId="4" fillId="4" borderId="54" xfId="0" applyNumberFormat="1" applyFont="1" applyFill="1" applyBorder="1" applyAlignment="1">
      <alignment horizontal="center" vertical="center" wrapText="1"/>
    </xf>
    <xf numFmtId="0" fontId="5" fillId="4" borderId="50" xfId="0" applyFont="1" applyFill="1" applyBorder="1" applyAlignment="1">
      <alignment horizontal="center" vertical="center" wrapText="1"/>
    </xf>
    <xf numFmtId="0" fontId="3" fillId="2" borderId="51" xfId="0" applyFont="1" applyFill="1" applyBorder="1" applyAlignment="1">
      <alignment horizontal="center" vertical="center"/>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1" fillId="2" borderId="35" xfId="0" applyFont="1" applyFill="1" applyBorder="1" applyAlignment="1">
      <alignment horizontal="center" vertical="center"/>
    </xf>
    <xf numFmtId="0" fontId="1" fillId="2" borderId="18" xfId="0" applyFont="1" applyFill="1" applyBorder="1" applyAlignment="1">
      <alignment horizontal="center" vertical="center"/>
    </xf>
    <xf numFmtId="0" fontId="1" fillId="2" borderId="19" xfId="0" applyFont="1" applyFill="1" applyBorder="1" applyAlignment="1">
      <alignment horizontal="center" vertical="center"/>
    </xf>
    <xf numFmtId="0" fontId="1" fillId="2" borderId="51" xfId="0" applyFont="1" applyFill="1" applyBorder="1" applyAlignment="1">
      <alignment horizontal="center" vertical="center" wrapText="1"/>
    </xf>
    <xf numFmtId="0" fontId="1" fillId="2" borderId="24" xfId="0" applyFont="1" applyFill="1" applyBorder="1" applyAlignment="1">
      <alignment horizontal="center" vertical="center" wrapText="1"/>
    </xf>
    <xf numFmtId="0" fontId="1" fillId="2" borderId="25"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13"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1" fillId="2" borderId="27" xfId="0" applyFont="1" applyFill="1" applyBorder="1" applyAlignment="1">
      <alignment horizontal="center" vertical="center" wrapText="1"/>
    </xf>
    <xf numFmtId="0" fontId="0" fillId="6" borderId="0" xfId="0" applyFill="1" applyAlignment="1">
      <alignment horizontal="center"/>
    </xf>
    <xf numFmtId="0" fontId="7" fillId="6" borderId="0" xfId="1" applyFont="1" applyFill="1" applyBorder="1" applyAlignment="1">
      <alignment horizontal="center" vertical="center"/>
    </xf>
    <xf numFmtId="0" fontId="4" fillId="4" borderId="53" xfId="0" applyFont="1" applyFill="1" applyBorder="1" applyAlignment="1">
      <alignment horizontal="right" vertical="center" wrapText="1"/>
    </xf>
    <xf numFmtId="4" fontId="0" fillId="3" borderId="1" xfId="0" applyNumberFormat="1" applyFill="1" applyBorder="1" applyAlignment="1">
      <alignment horizontal="center" vertical="center" wrapText="1"/>
    </xf>
    <xf numFmtId="0" fontId="0" fillId="6" borderId="0" xfId="0" applyFill="1" applyAlignment="1">
      <alignment horizontal="left" vertical="center"/>
    </xf>
    <xf numFmtId="0" fontId="7" fillId="6" borderId="0" xfId="0" applyFont="1" applyFill="1" applyAlignment="1">
      <alignment horizontal="left"/>
    </xf>
    <xf numFmtId="0" fontId="7" fillId="3" borderId="0" xfId="1" applyFont="1" applyFill="1" applyAlignment="1">
      <alignment horizontal="right" vertical="center"/>
    </xf>
    <xf numFmtId="0" fontId="1" fillId="2" borderId="15" xfId="0" applyFont="1" applyFill="1" applyBorder="1" applyAlignment="1">
      <alignment horizontal="center" vertical="center" wrapText="1"/>
    </xf>
    <xf numFmtId="4" fontId="2" fillId="2" borderId="9" xfId="0" applyNumberFormat="1" applyFont="1" applyFill="1" applyBorder="1" applyAlignment="1">
      <alignment horizontal="center" vertical="center" wrapText="1"/>
    </xf>
    <xf numFmtId="4" fontId="2" fillId="2" borderId="10" xfId="0" applyNumberFormat="1" applyFont="1" applyFill="1" applyBorder="1" applyAlignment="1">
      <alignment horizontal="center" vertical="center" wrapText="1"/>
    </xf>
    <xf numFmtId="0" fontId="4" fillId="2" borderId="8" xfId="0" applyFont="1" applyFill="1" applyBorder="1" applyAlignment="1">
      <alignment horizontal="right" vertical="center" wrapText="1"/>
    </xf>
    <xf numFmtId="0" fontId="4" fillId="4" borderId="55" xfId="0" applyFont="1" applyFill="1" applyBorder="1" applyAlignment="1">
      <alignment horizontal="right" vertical="center" wrapText="1"/>
    </xf>
    <xf numFmtId="0" fontId="1" fillId="2" borderId="21" xfId="0" applyFont="1" applyFill="1" applyBorder="1" applyAlignment="1">
      <alignment horizontal="left" vertical="center" wrapText="1"/>
    </xf>
    <xf numFmtId="0" fontId="1" fillId="2" borderId="1" xfId="0" applyFont="1" applyFill="1" applyBorder="1" applyAlignment="1">
      <alignment horizontal="left" vertical="center" wrapText="1"/>
    </xf>
    <xf numFmtId="0" fontId="1" fillId="2" borderId="20" xfId="0" applyFont="1" applyFill="1" applyBorder="1" applyAlignment="1">
      <alignment horizontal="center" vertical="center" wrapText="1"/>
    </xf>
    <xf numFmtId="0" fontId="2" fillId="6" borderId="0" xfId="0" applyFont="1" applyFill="1" applyAlignment="1">
      <alignment horizontal="center" vertical="center"/>
    </xf>
    <xf numFmtId="0" fontId="2" fillId="6" borderId="0" xfId="0" applyFont="1" applyFill="1" applyAlignment="1">
      <alignment vertical="center"/>
    </xf>
    <xf numFmtId="0" fontId="1" fillId="4" borderId="53" xfId="0" applyFont="1" applyFill="1" applyBorder="1" applyAlignment="1">
      <alignment horizontal="left" vertical="center" wrapText="1"/>
    </xf>
    <xf numFmtId="4" fontId="0" fillId="3" borderId="28" xfId="0" applyNumberFormat="1" applyFill="1" applyBorder="1" applyAlignment="1">
      <alignment horizontal="center" vertical="center" wrapText="1"/>
    </xf>
    <xf numFmtId="0" fontId="0" fillId="3" borderId="6" xfId="0" applyFill="1" applyBorder="1" applyAlignment="1">
      <alignment horizontal="center" vertical="center" wrapText="1"/>
    </xf>
    <xf numFmtId="4" fontId="0" fillId="3" borderId="6" xfId="0" applyNumberFormat="1" applyFill="1" applyBorder="1" applyAlignment="1">
      <alignment horizontal="center" vertical="center" wrapText="1"/>
    </xf>
    <xf numFmtId="0" fontId="0" fillId="3" borderId="1" xfId="0" applyFill="1" applyBorder="1" applyAlignment="1">
      <alignment horizontal="center" vertical="center" wrapText="1"/>
    </xf>
    <xf numFmtId="0" fontId="0" fillId="3" borderId="5" xfId="0" applyFill="1" applyBorder="1" applyAlignment="1">
      <alignment horizontal="center" vertical="center" wrapText="1"/>
    </xf>
    <xf numFmtId="4" fontId="0" fillId="3" borderId="5" xfId="0" applyNumberFormat="1" applyFill="1" applyBorder="1" applyAlignment="1">
      <alignment horizontal="center" vertical="center" wrapText="1"/>
    </xf>
    <xf numFmtId="4" fontId="0" fillId="3" borderId="12" xfId="0" applyNumberFormat="1" applyFill="1" applyBorder="1" applyAlignment="1">
      <alignment horizontal="center" vertical="center" wrapText="1"/>
    </xf>
    <xf numFmtId="4" fontId="0" fillId="3" borderId="14" xfId="0" applyNumberFormat="1" applyFill="1" applyBorder="1" applyAlignment="1">
      <alignment horizontal="center" vertical="center" wrapText="1"/>
    </xf>
    <xf numFmtId="4" fontId="0" fillId="3" borderId="58" xfId="0" applyNumberFormat="1" applyFill="1" applyBorder="1" applyAlignment="1">
      <alignment horizontal="center" vertical="center" wrapText="1"/>
    </xf>
    <xf numFmtId="4" fontId="0" fillId="3" borderId="22" xfId="0" applyNumberFormat="1" applyFill="1" applyBorder="1" applyAlignment="1">
      <alignment horizontal="center" vertical="center" wrapText="1"/>
    </xf>
    <xf numFmtId="4" fontId="0" fillId="3" borderId="17" xfId="0" applyNumberFormat="1" applyFill="1" applyBorder="1" applyAlignment="1">
      <alignment horizontal="center" vertical="center" wrapText="1"/>
    </xf>
    <xf numFmtId="0" fontId="1" fillId="2" borderId="20" xfId="0" applyFont="1" applyFill="1" applyBorder="1" applyAlignment="1">
      <alignment horizontal="left" vertical="center" wrapText="1"/>
    </xf>
    <xf numFmtId="0" fontId="1" fillId="2" borderId="13" xfId="0" applyFont="1" applyFill="1" applyBorder="1" applyAlignment="1">
      <alignment horizontal="left" vertical="center" wrapText="1"/>
    </xf>
    <xf numFmtId="0" fontId="1" fillId="2" borderId="27" xfId="0" applyFont="1" applyFill="1" applyBorder="1" applyAlignment="1">
      <alignment horizontal="left" vertical="center" wrapText="1"/>
    </xf>
    <xf numFmtId="0" fontId="1" fillId="2" borderId="15" xfId="0" applyFont="1" applyFill="1" applyBorder="1" applyAlignment="1">
      <alignment horizontal="left" vertical="center" wrapText="1"/>
    </xf>
    <xf numFmtId="10" fontId="0" fillId="5" borderId="1" xfId="2" applyNumberFormat="1" applyFont="1" applyFill="1" applyBorder="1" applyAlignment="1">
      <alignment horizontal="center" vertical="center" wrapText="1"/>
    </xf>
    <xf numFmtId="4" fontId="4" fillId="4" borderId="59" xfId="0" applyNumberFormat="1" applyFont="1" applyFill="1" applyBorder="1" applyAlignment="1">
      <alignment horizontal="center" vertical="center" wrapText="1"/>
    </xf>
    <xf numFmtId="4" fontId="4" fillId="4" borderId="60" xfId="0" applyNumberFormat="1" applyFont="1" applyFill="1" applyBorder="1" applyAlignment="1">
      <alignment horizontal="center" vertical="center" wrapText="1"/>
    </xf>
    <xf numFmtId="10" fontId="4" fillId="4" borderId="50" xfId="0" applyNumberFormat="1" applyFont="1" applyFill="1" applyBorder="1" applyAlignment="1">
      <alignment horizontal="center" vertical="center" wrapText="1"/>
    </xf>
    <xf numFmtId="0" fontId="4" fillId="4" borderId="63" xfId="0" applyFont="1" applyFill="1" applyBorder="1" applyAlignment="1">
      <alignment horizontal="center" vertical="center" wrapText="1"/>
    </xf>
    <xf numFmtId="0" fontId="1" fillId="5" borderId="27" xfId="0" applyFont="1" applyFill="1" applyBorder="1" applyAlignment="1">
      <alignment horizontal="left" vertical="center" wrapText="1"/>
    </xf>
    <xf numFmtId="4" fontId="2" fillId="6" borderId="21" xfId="0" applyNumberFormat="1" applyFont="1" applyFill="1" applyBorder="1" applyAlignment="1">
      <alignment horizontal="center" vertical="center" wrapText="1"/>
    </xf>
    <xf numFmtId="4" fontId="2" fillId="6" borderId="1" xfId="0" applyNumberFormat="1" applyFont="1" applyFill="1" applyBorder="1" applyAlignment="1">
      <alignment horizontal="center" vertical="center" wrapText="1"/>
    </xf>
    <xf numFmtId="4" fontId="2" fillId="6" borderId="16" xfId="0" applyNumberFormat="1" applyFont="1" applyFill="1" applyBorder="1" applyAlignment="1">
      <alignment horizontal="center" vertical="center" wrapText="1"/>
    </xf>
    <xf numFmtId="10" fontId="0" fillId="6" borderId="14" xfId="2" applyNumberFormat="1" applyFont="1" applyFill="1" applyBorder="1" applyAlignment="1">
      <alignment horizontal="center" vertical="center" wrapText="1"/>
    </xf>
    <xf numFmtId="4" fontId="0" fillId="6" borderId="1" xfId="0" applyNumberFormat="1" applyFill="1" applyBorder="1" applyAlignment="1">
      <alignment horizontal="center" vertical="center" wrapText="1"/>
    </xf>
    <xf numFmtId="4" fontId="0" fillId="6" borderId="0" xfId="0" applyNumberFormat="1" applyFill="1"/>
    <xf numFmtId="4" fontId="2" fillId="2" borderId="64" xfId="0" applyNumberFormat="1" applyFont="1" applyFill="1" applyBorder="1" applyAlignment="1">
      <alignment horizontal="center" vertical="center" wrapText="1"/>
    </xf>
    <xf numFmtId="4" fontId="4" fillId="4" borderId="62" xfId="0" applyNumberFormat="1" applyFont="1" applyFill="1" applyBorder="1" applyAlignment="1">
      <alignment horizontal="center" vertical="center" wrapText="1"/>
    </xf>
    <xf numFmtId="4" fontId="2" fillId="6" borderId="22" xfId="0" applyNumberFormat="1" applyFont="1" applyFill="1" applyBorder="1" applyAlignment="1">
      <alignment horizontal="center" vertical="center" wrapText="1"/>
    </xf>
    <xf numFmtId="4" fontId="2" fillId="6" borderId="14" xfId="0" applyNumberFormat="1" applyFont="1" applyFill="1" applyBorder="1" applyAlignment="1">
      <alignment horizontal="center" vertical="center" wrapText="1"/>
    </xf>
    <xf numFmtId="4" fontId="2" fillId="6" borderId="17" xfId="0" applyNumberFormat="1" applyFont="1" applyFill="1" applyBorder="1" applyAlignment="1">
      <alignment horizontal="center" vertical="center" wrapText="1"/>
    </xf>
    <xf numFmtId="4" fontId="2" fillId="6" borderId="5" xfId="0" applyNumberFormat="1" applyFont="1" applyFill="1" applyBorder="1" applyAlignment="1">
      <alignment horizontal="center" vertical="center" wrapText="1"/>
    </xf>
    <xf numFmtId="4" fontId="2" fillId="6" borderId="58" xfId="0" applyNumberFormat="1" applyFont="1" applyFill="1" applyBorder="1" applyAlignment="1">
      <alignment horizontal="center" vertical="center" wrapText="1"/>
    </xf>
    <xf numFmtId="4" fontId="2" fillId="6" borderId="48" xfId="0" applyNumberFormat="1" applyFont="1" applyFill="1" applyBorder="1" applyAlignment="1">
      <alignment horizontal="center" vertical="center" wrapText="1"/>
    </xf>
    <xf numFmtId="4" fontId="2" fillId="6" borderId="4" xfId="0" applyNumberFormat="1" applyFont="1" applyFill="1" applyBorder="1" applyAlignment="1">
      <alignment horizontal="center" vertical="center" wrapText="1"/>
    </xf>
    <xf numFmtId="4" fontId="2" fillId="6" borderId="29" xfId="0" applyNumberFormat="1" applyFont="1" applyFill="1" applyBorder="1" applyAlignment="1">
      <alignment horizontal="center" vertical="center" wrapText="1"/>
    </xf>
    <xf numFmtId="4" fontId="2" fillId="6" borderId="30" xfId="0" applyNumberFormat="1" applyFont="1" applyFill="1" applyBorder="1" applyAlignment="1">
      <alignment horizontal="center" vertical="center" wrapText="1"/>
    </xf>
    <xf numFmtId="4" fontId="4" fillId="4" borderId="63" xfId="0" applyNumberFormat="1" applyFont="1" applyFill="1" applyBorder="1" applyAlignment="1">
      <alignment horizontal="center" vertical="center" wrapText="1"/>
    </xf>
    <xf numFmtId="10" fontId="4" fillId="4" borderId="54" xfId="0" applyNumberFormat="1" applyFont="1" applyFill="1" applyBorder="1" applyAlignment="1">
      <alignment horizontal="center" vertical="center" wrapText="1"/>
    </xf>
    <xf numFmtId="0" fontId="1" fillId="2" borderId="11" xfId="0" applyFont="1" applyFill="1" applyBorder="1" applyAlignment="1">
      <alignment horizontal="left" vertical="center" wrapText="1"/>
    </xf>
    <xf numFmtId="10" fontId="0" fillId="3" borderId="6" xfId="2" applyNumberFormat="1" applyFont="1" applyFill="1" applyBorder="1" applyAlignment="1">
      <alignment horizontal="center" vertical="center" wrapText="1"/>
    </xf>
    <xf numFmtId="4" fontId="0" fillId="6" borderId="6" xfId="0" applyNumberFormat="1" applyFill="1" applyBorder="1" applyAlignment="1">
      <alignment horizontal="center" vertical="center" wrapText="1"/>
    </xf>
    <xf numFmtId="10" fontId="0" fillId="6" borderId="12" xfId="2" applyNumberFormat="1" applyFont="1" applyFill="1" applyBorder="1" applyAlignment="1">
      <alignment horizontal="center" vertical="center" wrapText="1"/>
    </xf>
    <xf numFmtId="10" fontId="0" fillId="5" borderId="5" xfId="2" applyNumberFormat="1" applyFont="1" applyFill="1" applyBorder="1" applyAlignment="1">
      <alignment horizontal="center" vertical="center" wrapText="1"/>
    </xf>
    <xf numFmtId="4" fontId="0" fillId="6" borderId="5" xfId="0" applyNumberFormat="1" applyFill="1" applyBorder="1" applyAlignment="1">
      <alignment horizontal="center" vertical="center" wrapText="1"/>
    </xf>
    <xf numFmtId="10" fontId="0" fillId="6" borderId="58" xfId="2" applyNumberFormat="1" applyFont="1" applyFill="1" applyBorder="1" applyAlignment="1">
      <alignment horizontal="center" vertical="center" wrapText="1"/>
    </xf>
    <xf numFmtId="0" fontId="0" fillId="5" borderId="2" xfId="0" applyFill="1" applyBorder="1" applyAlignment="1">
      <alignment horizontal="center" vertical="center" wrapText="1"/>
    </xf>
    <xf numFmtId="0" fontId="0" fillId="5" borderId="33" xfId="0" applyFill="1" applyBorder="1" applyAlignment="1">
      <alignment horizontal="center" vertical="center" wrapText="1"/>
    </xf>
    <xf numFmtId="0" fontId="0" fillId="5" borderId="46" xfId="0" applyFill="1" applyBorder="1" applyAlignment="1">
      <alignment horizontal="center" vertical="center" wrapText="1"/>
    </xf>
    <xf numFmtId="0" fontId="0" fillId="5" borderId="0" xfId="0" applyFill="1" applyAlignment="1">
      <alignment horizontal="center" vertical="center" wrapText="1"/>
    </xf>
    <xf numFmtId="4" fontId="0" fillId="6" borderId="0" xfId="0" applyNumberFormat="1" applyFill="1" applyAlignment="1">
      <alignment horizontal="center" vertical="center" wrapText="1"/>
    </xf>
    <xf numFmtId="4" fontId="4" fillId="4" borderId="44" xfId="0" applyNumberFormat="1" applyFont="1" applyFill="1" applyBorder="1" applyAlignment="1">
      <alignment horizontal="center" vertical="center" wrapText="1"/>
    </xf>
    <xf numFmtId="0" fontId="4" fillId="6" borderId="0" xfId="0" applyFont="1" applyFill="1" applyAlignment="1">
      <alignment vertical="center"/>
    </xf>
    <xf numFmtId="4" fontId="0" fillId="6" borderId="0" xfId="0" applyNumberFormat="1" applyFill="1" applyAlignment="1">
      <alignment horizontal="center"/>
    </xf>
    <xf numFmtId="4" fontId="3" fillId="6" borderId="22" xfId="0" applyNumberFormat="1" applyFont="1" applyFill="1" applyBorder="1" applyAlignment="1">
      <alignment horizontal="center" vertical="center" wrapText="1"/>
    </xf>
    <xf numFmtId="4" fontId="3" fillId="6" borderId="14" xfId="0" applyNumberFormat="1" applyFont="1" applyFill="1" applyBorder="1" applyAlignment="1">
      <alignment horizontal="center" vertical="center" wrapText="1"/>
    </xf>
    <xf numFmtId="4" fontId="3" fillId="2" borderId="10" xfId="0" applyNumberFormat="1" applyFont="1" applyFill="1" applyBorder="1" applyAlignment="1">
      <alignment horizontal="center" vertical="center" wrapText="1"/>
    </xf>
    <xf numFmtId="10" fontId="3" fillId="6" borderId="22" xfId="0" applyNumberFormat="1" applyFont="1" applyFill="1" applyBorder="1" applyAlignment="1">
      <alignment horizontal="center" vertical="center" wrapText="1"/>
    </xf>
    <xf numFmtId="4" fontId="3" fillId="6" borderId="17" xfId="0" applyNumberFormat="1" applyFont="1" applyFill="1" applyBorder="1" applyAlignment="1">
      <alignment horizontal="center" vertical="center" wrapText="1"/>
    </xf>
    <xf numFmtId="0" fontId="4" fillId="4" borderId="58" xfId="0" applyFont="1" applyFill="1" applyBorder="1" applyAlignment="1">
      <alignment horizontal="center" vertical="center" wrapText="1"/>
    </xf>
    <xf numFmtId="0" fontId="4" fillId="4" borderId="29" xfId="0" applyFont="1" applyFill="1" applyBorder="1" applyAlignment="1">
      <alignment horizontal="center" vertical="center" wrapText="1"/>
    </xf>
    <xf numFmtId="0" fontId="4" fillId="4" borderId="5" xfId="0" applyFont="1" applyFill="1" applyBorder="1" applyAlignment="1">
      <alignment horizontal="center" vertical="center" wrapText="1"/>
    </xf>
    <xf numFmtId="0" fontId="4" fillId="4" borderId="44" xfId="0" applyFont="1" applyFill="1" applyBorder="1" applyAlignment="1">
      <alignment horizontal="center" vertical="center" wrapText="1"/>
    </xf>
    <xf numFmtId="4" fontId="3" fillId="0" borderId="58" xfId="0" applyNumberFormat="1" applyFont="1" applyBorder="1" applyAlignment="1">
      <alignment horizontal="center" vertical="center" wrapText="1"/>
    </xf>
    <xf numFmtId="4" fontId="2" fillId="0" borderId="29" xfId="0" applyNumberFormat="1" applyFont="1" applyBorder="1" applyAlignment="1">
      <alignment horizontal="center" vertical="center" wrapText="1"/>
    </xf>
    <xf numFmtId="4" fontId="2" fillId="0" borderId="5" xfId="0" applyNumberFormat="1" applyFont="1" applyBorder="1" applyAlignment="1">
      <alignment horizontal="center" vertical="center" wrapText="1"/>
    </xf>
    <xf numFmtId="0" fontId="0" fillId="0" borderId="0" xfId="0" applyAlignment="1">
      <alignment horizontal="center" vertical="center"/>
    </xf>
    <xf numFmtId="0" fontId="0" fillId="5" borderId="56" xfId="0" applyFill="1" applyBorder="1" applyAlignment="1" applyProtection="1">
      <alignment horizontal="center" vertical="center"/>
      <protection locked="0"/>
    </xf>
    <xf numFmtId="9" fontId="0" fillId="5" borderId="45" xfId="2" applyFont="1" applyFill="1" applyBorder="1" applyAlignment="1" applyProtection="1">
      <alignment horizontal="center" vertical="center" wrapText="1"/>
      <protection locked="0"/>
    </xf>
    <xf numFmtId="4" fontId="0" fillId="2" borderId="56" xfId="0" applyNumberFormat="1" applyFill="1" applyBorder="1" applyAlignment="1" applyProtection="1">
      <alignment horizontal="center" vertical="center"/>
      <protection locked="0"/>
    </xf>
    <xf numFmtId="0" fontId="0" fillId="5" borderId="32" xfId="0" applyFill="1" applyBorder="1" applyAlignment="1" applyProtection="1">
      <alignment horizontal="center" vertical="center"/>
      <protection locked="0"/>
    </xf>
    <xf numFmtId="9" fontId="0" fillId="6" borderId="0" xfId="2" applyFont="1" applyFill="1" applyBorder="1" applyAlignment="1" applyProtection="1">
      <alignment horizontal="center"/>
    </xf>
    <xf numFmtId="0" fontId="0" fillId="5" borderId="35" xfId="0" applyFill="1" applyBorder="1" applyAlignment="1" applyProtection="1">
      <alignment horizontal="center" vertical="center" wrapText="1"/>
      <protection locked="0"/>
    </xf>
    <xf numFmtId="0" fontId="0" fillId="5" borderId="52" xfId="0" applyFill="1" applyBorder="1" applyAlignment="1" applyProtection="1">
      <alignment horizontal="center" vertical="center" wrapText="1"/>
      <protection locked="0"/>
    </xf>
    <xf numFmtId="0" fontId="0" fillId="5" borderId="18" xfId="0" applyFill="1" applyBorder="1" applyAlignment="1" applyProtection="1">
      <alignment horizontal="center" vertical="center" wrapText="1"/>
      <protection locked="0"/>
    </xf>
    <xf numFmtId="0" fontId="0" fillId="5" borderId="57" xfId="0" applyFill="1" applyBorder="1" applyAlignment="1" applyProtection="1">
      <alignment horizontal="center" vertical="center" wrapText="1"/>
      <protection locked="0"/>
    </xf>
    <xf numFmtId="0" fontId="0" fillId="5" borderId="19" xfId="0" applyFill="1" applyBorder="1" applyAlignment="1" applyProtection="1">
      <alignment horizontal="center" vertical="center" wrapText="1"/>
      <protection locked="0"/>
    </xf>
    <xf numFmtId="0" fontId="0" fillId="5" borderId="56" xfId="0" applyFill="1" applyBorder="1" applyAlignment="1" applyProtection="1">
      <alignment horizontal="center" vertical="center" wrapText="1"/>
      <protection locked="0"/>
    </xf>
    <xf numFmtId="0" fontId="0" fillId="5" borderId="11" xfId="0" applyFill="1" applyBorder="1" applyAlignment="1" applyProtection="1">
      <alignment horizontal="center" vertical="center" wrapText="1"/>
      <protection locked="0"/>
    </xf>
    <xf numFmtId="0" fontId="0" fillId="5" borderId="6" xfId="0" applyFill="1" applyBorder="1" applyAlignment="1" applyProtection="1">
      <alignment horizontal="center" vertical="center" wrapText="1"/>
      <protection locked="0"/>
    </xf>
    <xf numFmtId="0" fontId="0" fillId="5" borderId="12" xfId="0" applyFill="1" applyBorder="1" applyAlignment="1" applyProtection="1">
      <alignment horizontal="center" vertical="center" wrapText="1"/>
      <protection locked="0"/>
    </xf>
    <xf numFmtId="0" fontId="0" fillId="5" borderId="13" xfId="0" applyFill="1" applyBorder="1" applyAlignment="1" applyProtection="1">
      <alignment horizontal="center" vertical="center" wrapText="1"/>
      <protection locked="0"/>
    </xf>
    <xf numFmtId="0" fontId="0" fillId="5" borderId="1" xfId="0" applyFill="1" applyBorder="1" applyAlignment="1" applyProtection="1">
      <alignment horizontal="center" vertical="center" wrapText="1"/>
      <protection locked="0"/>
    </xf>
    <xf numFmtId="0" fontId="0" fillId="5" borderId="14" xfId="0" applyFill="1" applyBorder="1" applyAlignment="1" applyProtection="1">
      <alignment horizontal="center" vertical="center" wrapText="1"/>
      <protection locked="0"/>
    </xf>
    <xf numFmtId="0" fontId="0" fillId="5" borderId="15" xfId="0" applyFill="1" applyBorder="1" applyAlignment="1" applyProtection="1">
      <alignment horizontal="center" vertical="center" wrapText="1"/>
      <protection locked="0"/>
    </xf>
    <xf numFmtId="0" fontId="0" fillId="5" borderId="16" xfId="0" applyFill="1" applyBorder="1" applyAlignment="1" applyProtection="1">
      <alignment horizontal="center" vertical="center" wrapText="1"/>
      <protection locked="0"/>
    </xf>
    <xf numFmtId="0" fontId="0" fillId="5" borderId="17" xfId="0" applyFill="1" applyBorder="1" applyAlignment="1" applyProtection="1">
      <alignment horizontal="center" vertical="center" wrapText="1"/>
      <protection locked="0"/>
    </xf>
    <xf numFmtId="4" fontId="0" fillId="5" borderId="6" xfId="0" applyNumberFormat="1" applyFill="1" applyBorder="1" applyAlignment="1" applyProtection="1">
      <alignment horizontal="center" vertical="center" wrapText="1"/>
      <protection locked="0"/>
    </xf>
    <xf numFmtId="4" fontId="0" fillId="5" borderId="1" xfId="0" applyNumberFormat="1" applyFill="1" applyBorder="1" applyAlignment="1" applyProtection="1">
      <alignment horizontal="center" vertical="center" wrapText="1"/>
      <protection locked="0"/>
    </xf>
    <xf numFmtId="0" fontId="0" fillId="5" borderId="5" xfId="0" applyFill="1" applyBorder="1" applyAlignment="1" applyProtection="1">
      <alignment horizontal="center" vertical="center" wrapText="1"/>
      <protection locked="0"/>
    </xf>
    <xf numFmtId="4" fontId="0" fillId="5" borderId="5" xfId="0" applyNumberFormat="1" applyFill="1" applyBorder="1" applyAlignment="1" applyProtection="1">
      <alignment horizontal="center" vertical="center" wrapText="1"/>
      <protection locked="0"/>
    </xf>
    <xf numFmtId="0" fontId="1" fillId="5" borderId="5" xfId="0" applyFont="1" applyFill="1" applyBorder="1" applyAlignment="1" applyProtection="1">
      <alignment horizontal="center" vertical="center" wrapText="1"/>
      <protection locked="0"/>
    </xf>
    <xf numFmtId="0" fontId="13" fillId="5" borderId="6" xfId="0" applyFont="1" applyFill="1" applyBorder="1" applyAlignment="1" applyProtection="1">
      <alignment horizontal="center" vertical="center" wrapText="1"/>
      <protection locked="0"/>
    </xf>
    <xf numFmtId="0" fontId="13" fillId="5" borderId="1" xfId="0" applyFont="1" applyFill="1" applyBorder="1" applyAlignment="1" applyProtection="1">
      <alignment horizontal="center" vertical="center" wrapText="1"/>
      <protection locked="0"/>
    </xf>
    <xf numFmtId="0" fontId="13" fillId="5" borderId="16" xfId="0" applyFont="1" applyFill="1" applyBorder="1" applyAlignment="1" applyProtection="1">
      <alignment horizontal="center" vertical="center" wrapText="1"/>
      <protection locked="0"/>
    </xf>
    <xf numFmtId="4" fontId="0" fillId="5" borderId="16" xfId="0" applyNumberFormat="1" applyFill="1" applyBorder="1" applyAlignment="1" applyProtection="1">
      <alignment horizontal="center" vertical="center" wrapText="1"/>
      <protection locked="0"/>
    </xf>
    <xf numFmtId="4" fontId="0" fillId="5" borderId="22" xfId="0" applyNumberFormat="1" applyFill="1" applyBorder="1" applyAlignment="1" applyProtection="1">
      <alignment horizontal="center" vertical="center" wrapText="1"/>
      <protection locked="0"/>
    </xf>
    <xf numFmtId="4" fontId="0" fillId="5" borderId="14" xfId="0" applyNumberFormat="1" applyFill="1" applyBorder="1" applyAlignment="1" applyProtection="1">
      <alignment horizontal="center" vertical="center" wrapText="1"/>
      <protection locked="0"/>
    </xf>
    <xf numFmtId="4" fontId="0" fillId="5" borderId="17" xfId="0" applyNumberFormat="1" applyFill="1" applyBorder="1" applyAlignment="1" applyProtection="1">
      <alignment horizontal="center" vertical="center" wrapText="1"/>
      <protection locked="0"/>
    </xf>
    <xf numFmtId="4" fontId="3" fillId="5" borderId="58" xfId="0" applyNumberFormat="1" applyFont="1" applyFill="1" applyBorder="1" applyAlignment="1" applyProtection="1">
      <alignment horizontal="center" vertical="center" wrapText="1"/>
      <protection locked="0"/>
    </xf>
    <xf numFmtId="4" fontId="2" fillId="5" borderId="29" xfId="0" applyNumberFormat="1" applyFont="1" applyFill="1" applyBorder="1" applyAlignment="1" applyProtection="1">
      <alignment horizontal="center" vertical="center" wrapText="1"/>
      <protection locked="0"/>
    </xf>
    <xf numFmtId="4" fontId="2" fillId="5" borderId="5" xfId="0" applyNumberFormat="1" applyFont="1" applyFill="1" applyBorder="1" applyAlignment="1" applyProtection="1">
      <alignment horizontal="center" vertical="center" wrapText="1"/>
      <protection locked="0"/>
    </xf>
    <xf numFmtId="0" fontId="1" fillId="2" borderId="6" xfId="0" applyFont="1" applyFill="1" applyBorder="1" applyAlignment="1">
      <alignment horizontal="center" vertical="center" wrapText="1"/>
    </xf>
    <xf numFmtId="43" fontId="0" fillId="2" borderId="21" xfId="3" applyFont="1" applyFill="1" applyBorder="1" applyAlignment="1">
      <alignment horizontal="center" vertical="center"/>
    </xf>
    <xf numFmtId="43" fontId="0" fillId="2" borderId="1" xfId="3" applyFont="1" applyFill="1" applyBorder="1" applyAlignment="1">
      <alignment horizontal="center" vertical="center"/>
    </xf>
    <xf numFmtId="43" fontId="0" fillId="2" borderId="22" xfId="3" applyFont="1" applyFill="1" applyBorder="1" applyAlignment="1">
      <alignment horizontal="center" vertical="center"/>
    </xf>
    <xf numFmtId="43" fontId="0" fillId="2" borderId="14" xfId="3" applyFont="1" applyFill="1" applyBorder="1" applyAlignment="1">
      <alignment horizontal="center" vertical="center"/>
    </xf>
    <xf numFmtId="0" fontId="0" fillId="5" borderId="1" xfId="0" applyFill="1" applyBorder="1"/>
    <xf numFmtId="43" fontId="0" fillId="2" borderId="14" xfId="3" applyFont="1" applyFill="1" applyBorder="1" applyAlignment="1">
      <alignment horizontal="right" vertical="center"/>
    </xf>
    <xf numFmtId="2" fontId="3" fillId="4" borderId="50" xfId="0" applyNumberFormat="1" applyFont="1" applyFill="1" applyBorder="1" applyAlignment="1">
      <alignment horizontal="center" vertical="center" wrapText="1"/>
    </xf>
    <xf numFmtId="0" fontId="15" fillId="7" borderId="43" xfId="0" applyFont="1" applyFill="1" applyBorder="1" applyAlignment="1">
      <alignment horizontal="left" vertical="center"/>
    </xf>
    <xf numFmtId="0" fontId="15" fillId="7" borderId="44" xfId="0" applyFont="1" applyFill="1" applyBorder="1" applyAlignment="1">
      <alignment horizontal="left" vertical="center"/>
    </xf>
    <xf numFmtId="0" fontId="15" fillId="7" borderId="45" xfId="0" applyFont="1" applyFill="1" applyBorder="1" applyAlignment="1">
      <alignment horizontal="left" vertical="center"/>
    </xf>
    <xf numFmtId="0" fontId="1" fillId="4" borderId="53" xfId="0" applyFont="1" applyFill="1" applyBorder="1" applyAlignment="1">
      <alignment horizontal="center" vertical="center"/>
    </xf>
    <xf numFmtId="0" fontId="1" fillId="4" borderId="50" xfId="0" applyFont="1" applyFill="1" applyBorder="1" applyAlignment="1">
      <alignment horizontal="center" vertical="center"/>
    </xf>
    <xf numFmtId="0" fontId="1" fillId="4" borderId="43" xfId="0" applyFont="1" applyFill="1" applyBorder="1" applyAlignment="1">
      <alignment horizontal="center" vertical="center"/>
    </xf>
    <xf numFmtId="0" fontId="1" fillId="4" borderId="44" xfId="0" applyFont="1" applyFill="1" applyBorder="1" applyAlignment="1">
      <alignment horizontal="center" vertical="center"/>
    </xf>
    <xf numFmtId="0" fontId="1" fillId="4" borderId="45" xfId="0" applyFont="1" applyFill="1" applyBorder="1" applyAlignment="1">
      <alignment horizontal="center" vertical="center"/>
    </xf>
    <xf numFmtId="0" fontId="1" fillId="4" borderId="54" xfId="0" applyFont="1" applyFill="1" applyBorder="1" applyAlignment="1">
      <alignment horizontal="center" vertical="center"/>
    </xf>
    <xf numFmtId="0" fontId="4" fillId="4" borderId="20" xfId="0" applyFont="1" applyFill="1" applyBorder="1" applyAlignment="1">
      <alignment horizontal="left" vertical="center"/>
    </xf>
    <xf numFmtId="0" fontId="4" fillId="4" borderId="21" xfId="0" applyFont="1" applyFill="1" applyBorder="1" applyAlignment="1">
      <alignment horizontal="left" vertical="center"/>
    </xf>
    <xf numFmtId="0" fontId="4" fillId="4" borderId="22" xfId="0" applyFont="1" applyFill="1" applyBorder="1" applyAlignment="1">
      <alignment horizontal="left" vertical="center"/>
    </xf>
    <xf numFmtId="0" fontId="4" fillId="4" borderId="15" xfId="0" applyFont="1" applyFill="1" applyBorder="1" applyAlignment="1">
      <alignment horizontal="left" vertical="center"/>
    </xf>
    <xf numFmtId="0" fontId="4" fillId="4" borderId="16" xfId="0" applyFont="1" applyFill="1" applyBorder="1" applyAlignment="1">
      <alignment horizontal="left" vertical="center"/>
    </xf>
    <xf numFmtId="0" fontId="4" fillId="4" borderId="17" xfId="0" applyFont="1" applyFill="1" applyBorder="1" applyAlignment="1">
      <alignment horizontal="left" vertical="center"/>
    </xf>
    <xf numFmtId="0" fontId="0" fillId="3" borderId="0" xfId="0" applyFill="1" applyAlignment="1">
      <alignment horizontal="center"/>
    </xf>
    <xf numFmtId="0" fontId="0" fillId="3" borderId="0" xfId="0" applyFill="1" applyAlignment="1">
      <alignment horizontal="center" vertical="center"/>
    </xf>
    <xf numFmtId="0" fontId="0" fillId="5" borderId="49" xfId="0" applyFill="1" applyBorder="1" applyAlignment="1" applyProtection="1">
      <alignment horizontal="center" vertical="center"/>
      <protection locked="0"/>
    </xf>
    <xf numFmtId="0" fontId="0" fillId="5" borderId="50" xfId="0" applyFill="1" applyBorder="1" applyAlignment="1" applyProtection="1">
      <alignment horizontal="center" vertical="center"/>
      <protection locked="0"/>
    </xf>
    <xf numFmtId="0" fontId="0" fillId="6" borderId="7" xfId="0" applyFill="1" applyBorder="1" applyAlignment="1">
      <alignment horizontal="left" vertical="center"/>
    </xf>
    <xf numFmtId="0" fontId="0" fillId="6" borderId="0" xfId="0" applyFill="1" applyAlignment="1">
      <alignment horizontal="left" vertical="center"/>
    </xf>
    <xf numFmtId="0" fontId="4" fillId="4" borderId="8" xfId="0" applyFont="1" applyFill="1" applyBorder="1" applyAlignment="1">
      <alignment horizontal="left" vertical="center"/>
    </xf>
    <xf numFmtId="0" fontId="4" fillId="4" borderId="55" xfId="0" applyFont="1" applyFill="1" applyBorder="1" applyAlignment="1">
      <alignment horizontal="left" vertical="center"/>
    </xf>
    <xf numFmtId="0" fontId="18" fillId="7" borderId="53" xfId="0" applyFont="1" applyFill="1" applyBorder="1" applyAlignment="1">
      <alignment horizontal="left" vertical="center"/>
    </xf>
    <xf numFmtId="0" fontId="18" fillId="7" borderId="54" xfId="0" applyFont="1" applyFill="1" applyBorder="1" applyAlignment="1">
      <alignment horizontal="left" vertical="center"/>
    </xf>
    <xf numFmtId="0" fontId="18" fillId="7" borderId="50" xfId="0" applyFont="1" applyFill="1" applyBorder="1" applyAlignment="1">
      <alignment horizontal="left" vertical="center"/>
    </xf>
    <xf numFmtId="0" fontId="4" fillId="4" borderId="23" xfId="0" applyFont="1" applyFill="1" applyBorder="1" applyAlignment="1">
      <alignment vertical="center"/>
    </xf>
    <xf numFmtId="0" fontId="4" fillId="4" borderId="32" xfId="0" applyFont="1" applyFill="1" applyBorder="1" applyAlignment="1">
      <alignment vertical="center"/>
    </xf>
    <xf numFmtId="0" fontId="0" fillId="5" borderId="48" xfId="0" applyFill="1" applyBorder="1" applyAlignment="1" applyProtection="1">
      <alignment horizontal="center" vertical="center"/>
      <protection locked="0"/>
    </xf>
    <xf numFmtId="0" fontId="0" fillId="5" borderId="22" xfId="0" applyFill="1" applyBorder="1" applyAlignment="1" applyProtection="1">
      <alignment horizontal="center" vertical="center"/>
      <protection locked="0"/>
    </xf>
    <xf numFmtId="0" fontId="0" fillId="5" borderId="30" xfId="0" applyFill="1" applyBorder="1" applyAlignment="1" applyProtection="1">
      <alignment horizontal="center" vertical="center"/>
      <protection locked="0"/>
    </xf>
    <xf numFmtId="0" fontId="0" fillId="5" borderId="17" xfId="0" applyFill="1" applyBorder="1" applyAlignment="1" applyProtection="1">
      <alignment horizontal="center" vertical="center"/>
      <protection locked="0"/>
    </xf>
    <xf numFmtId="0" fontId="0" fillId="5" borderId="26" xfId="0" applyFill="1" applyBorder="1" applyAlignment="1" applyProtection="1">
      <alignment horizontal="center" vertical="center"/>
      <protection locked="0"/>
    </xf>
    <xf numFmtId="0" fontId="0" fillId="5" borderId="56" xfId="0" applyFill="1" applyBorder="1" applyAlignment="1" applyProtection="1">
      <alignment horizontal="center" vertical="center"/>
      <protection locked="0"/>
    </xf>
    <xf numFmtId="0" fontId="4" fillId="4" borderId="15" xfId="0" applyFont="1" applyFill="1" applyBorder="1" applyAlignment="1">
      <alignment vertical="center"/>
    </xf>
    <xf numFmtId="0" fontId="4" fillId="4" borderId="17" xfId="0" applyFont="1" applyFill="1" applyBorder="1" applyAlignment="1">
      <alignment vertical="center"/>
    </xf>
    <xf numFmtId="0" fontId="4" fillId="4" borderId="53" xfId="0" applyFont="1" applyFill="1" applyBorder="1" applyAlignment="1">
      <alignment vertical="center"/>
    </xf>
    <xf numFmtId="0" fontId="4" fillId="4" borderId="50" xfId="0" applyFont="1" applyFill="1" applyBorder="1" applyAlignment="1">
      <alignment vertical="center"/>
    </xf>
    <xf numFmtId="0" fontId="4" fillId="4" borderId="53" xfId="0" applyFont="1" applyFill="1" applyBorder="1" applyAlignment="1">
      <alignment horizontal="left" vertical="center"/>
    </xf>
    <xf numFmtId="0" fontId="4" fillId="4" borderId="50" xfId="0" applyFont="1" applyFill="1" applyBorder="1" applyAlignment="1">
      <alignment horizontal="left" vertical="center"/>
    </xf>
    <xf numFmtId="0" fontId="4" fillId="4" borderId="43" xfId="0" applyFont="1" applyFill="1" applyBorder="1" applyAlignment="1">
      <alignment horizontal="left" vertical="center" wrapText="1"/>
    </xf>
    <xf numFmtId="0" fontId="4" fillId="4" borderId="45" xfId="0" applyFont="1" applyFill="1" applyBorder="1" applyAlignment="1">
      <alignment horizontal="left" vertical="center" wrapText="1"/>
    </xf>
    <xf numFmtId="0" fontId="19" fillId="7" borderId="31" xfId="0" applyFont="1" applyFill="1" applyBorder="1" applyAlignment="1">
      <alignment horizontal="left"/>
    </xf>
    <xf numFmtId="0" fontId="19" fillId="7" borderId="37" xfId="0" applyFont="1" applyFill="1" applyBorder="1" applyAlignment="1">
      <alignment horizontal="left"/>
    </xf>
    <xf numFmtId="0" fontId="19" fillId="7" borderId="38" xfId="0" applyFont="1" applyFill="1" applyBorder="1" applyAlignment="1">
      <alignment horizontal="left"/>
    </xf>
    <xf numFmtId="0" fontId="24" fillId="4" borderId="39" xfId="0" applyFont="1" applyFill="1" applyBorder="1" applyAlignment="1">
      <alignment horizontal="right" vertical="center" wrapText="1"/>
    </xf>
    <xf numFmtId="0" fontId="24" fillId="4" borderId="40" xfId="0" applyFont="1" applyFill="1" applyBorder="1" applyAlignment="1">
      <alignment horizontal="right" vertical="center" wrapText="1"/>
    </xf>
    <xf numFmtId="0" fontId="24" fillId="4" borderId="41" xfId="0" applyFont="1" applyFill="1" applyBorder="1" applyAlignment="1">
      <alignment horizontal="right" vertical="center" wrapText="1"/>
    </xf>
    <xf numFmtId="0" fontId="22" fillId="3" borderId="13" xfId="0" applyFont="1" applyFill="1" applyBorder="1" applyAlignment="1">
      <alignment horizontal="left" vertical="center" wrapText="1"/>
    </xf>
    <xf numFmtId="0" fontId="22" fillId="3" borderId="1" xfId="0" applyFont="1" applyFill="1" applyBorder="1" applyAlignment="1">
      <alignment horizontal="left" vertical="center" wrapText="1"/>
    </xf>
    <xf numFmtId="0" fontId="22" fillId="3" borderId="14" xfId="0" applyFont="1" applyFill="1" applyBorder="1" applyAlignment="1">
      <alignment horizontal="left" vertical="center" wrapText="1"/>
    </xf>
    <xf numFmtId="0" fontId="22" fillId="3" borderId="31" xfId="0" applyFont="1" applyFill="1" applyBorder="1" applyAlignment="1">
      <alignment horizontal="left" vertical="center" wrapText="1"/>
    </xf>
    <xf numFmtId="0" fontId="22" fillId="3" borderId="37" xfId="0" applyFont="1" applyFill="1" applyBorder="1" applyAlignment="1">
      <alignment horizontal="left" vertical="center" wrapText="1"/>
    </xf>
    <xf numFmtId="0" fontId="22" fillId="3" borderId="38" xfId="0" applyFont="1" applyFill="1" applyBorder="1" applyAlignment="1">
      <alignment horizontal="left" vertical="center" wrapText="1"/>
    </xf>
    <xf numFmtId="0" fontId="22" fillId="3" borderId="34" xfId="0" applyFont="1" applyFill="1" applyBorder="1" applyAlignment="1">
      <alignment horizontal="left" vertical="center" wrapText="1"/>
    </xf>
    <xf numFmtId="0" fontId="22" fillId="3" borderId="0" xfId="0" applyFont="1" applyFill="1" applyAlignment="1">
      <alignment horizontal="left" vertical="center" wrapText="1"/>
    </xf>
    <xf numFmtId="0" fontId="22" fillId="3" borderId="36" xfId="0" applyFont="1" applyFill="1" applyBorder="1" applyAlignment="1">
      <alignment horizontal="left" vertical="center" wrapText="1"/>
    </xf>
    <xf numFmtId="0" fontId="22" fillId="3" borderId="51" xfId="0" applyFont="1" applyFill="1" applyBorder="1" applyAlignment="1">
      <alignment horizontal="left" vertical="center" wrapText="1"/>
    </xf>
    <xf numFmtId="0" fontId="22" fillId="3" borderId="65" xfId="0" applyFont="1" applyFill="1" applyBorder="1" applyAlignment="1">
      <alignment horizontal="left" vertical="center" wrapText="1"/>
    </xf>
    <xf numFmtId="0" fontId="22" fillId="3" borderId="52" xfId="0" applyFont="1" applyFill="1" applyBorder="1" applyAlignment="1">
      <alignment horizontal="left" vertical="center" wrapText="1"/>
    </xf>
    <xf numFmtId="0" fontId="22" fillId="5" borderId="24" xfId="0" applyFont="1" applyFill="1" applyBorder="1" applyAlignment="1">
      <alignment horizontal="left" vertical="center" wrapText="1"/>
    </xf>
    <xf numFmtId="0" fontId="22" fillId="5" borderId="3" xfId="0" applyFont="1" applyFill="1" applyBorder="1" applyAlignment="1">
      <alignment horizontal="left" vertical="center" wrapText="1"/>
    </xf>
    <xf numFmtId="0" fontId="22" fillId="5" borderId="57" xfId="0" applyFont="1" applyFill="1" applyBorder="1" applyAlignment="1">
      <alignment horizontal="left" vertical="center" wrapText="1"/>
    </xf>
    <xf numFmtId="0" fontId="18" fillId="7" borderId="8" xfId="0" applyFont="1" applyFill="1" applyBorder="1" applyAlignment="1">
      <alignment horizontal="left" vertical="center"/>
    </xf>
    <xf numFmtId="0" fontId="18" fillId="7" borderId="9" xfId="0" applyFont="1" applyFill="1" applyBorder="1" applyAlignment="1">
      <alignment horizontal="left" vertical="center"/>
    </xf>
    <xf numFmtId="0" fontId="18" fillId="7" borderId="10" xfId="0" applyFont="1" applyFill="1" applyBorder="1" applyAlignment="1">
      <alignment horizontal="left" vertical="center"/>
    </xf>
    <xf numFmtId="0" fontId="4" fillId="4" borderId="20" xfId="0" applyFont="1" applyFill="1" applyBorder="1" applyAlignment="1">
      <alignment horizontal="center" vertical="center" wrapText="1"/>
    </xf>
    <xf numFmtId="0" fontId="4" fillId="4" borderId="21" xfId="0" applyFont="1" applyFill="1" applyBorder="1" applyAlignment="1">
      <alignment horizontal="center" vertical="center" wrapText="1"/>
    </xf>
    <xf numFmtId="0" fontId="4" fillId="4" borderId="22" xfId="0" applyFont="1" applyFill="1" applyBorder="1" applyAlignment="1">
      <alignment horizontal="center" vertical="center" wrapText="1"/>
    </xf>
    <xf numFmtId="0" fontId="4" fillId="4" borderId="23" xfId="0" applyFont="1" applyFill="1" applyBorder="1" applyAlignment="1">
      <alignment horizontal="center" vertical="center" wrapText="1"/>
    </xf>
    <xf numFmtId="0" fontId="4" fillId="4" borderId="25" xfId="0" applyFont="1" applyFill="1" applyBorder="1" applyAlignment="1">
      <alignment horizontal="center" vertical="center" wrapText="1"/>
    </xf>
    <xf numFmtId="4" fontId="0" fillId="5" borderId="2" xfId="0" applyNumberFormat="1" applyFill="1" applyBorder="1" applyAlignment="1" applyProtection="1">
      <alignment horizontal="center" vertical="center" wrapText="1"/>
      <protection locked="0"/>
    </xf>
    <xf numFmtId="4" fontId="0" fillId="5" borderId="4" xfId="0" applyNumberFormat="1" applyFill="1" applyBorder="1" applyAlignment="1" applyProtection="1">
      <alignment horizontal="center" vertical="center" wrapText="1"/>
      <protection locked="0"/>
    </xf>
    <xf numFmtId="4" fontId="0" fillId="5" borderId="46" xfId="0" applyNumberFormat="1" applyFill="1" applyBorder="1" applyAlignment="1" applyProtection="1">
      <alignment horizontal="center" vertical="center" wrapText="1"/>
      <protection locked="0"/>
    </xf>
    <xf numFmtId="4" fontId="0" fillId="5" borderId="29" xfId="0" applyNumberFormat="1" applyFill="1" applyBorder="1" applyAlignment="1" applyProtection="1">
      <alignment horizontal="center" vertical="center" wrapText="1"/>
      <protection locked="0"/>
    </xf>
    <xf numFmtId="0" fontId="18" fillId="7" borderId="31" xfId="0" applyFont="1" applyFill="1" applyBorder="1" applyAlignment="1">
      <alignment horizontal="left" vertical="center"/>
    </xf>
    <xf numFmtId="0" fontId="18" fillId="7" borderId="37" xfId="0" applyFont="1" applyFill="1" applyBorder="1" applyAlignment="1">
      <alignment horizontal="left" vertical="center"/>
    </xf>
    <xf numFmtId="0" fontId="18" fillId="7" borderId="38" xfId="0" applyFont="1" applyFill="1" applyBorder="1" applyAlignment="1">
      <alignment horizontal="left" vertical="center"/>
    </xf>
    <xf numFmtId="0" fontId="15" fillId="7" borderId="39" xfId="0" applyFont="1" applyFill="1" applyBorder="1" applyAlignment="1">
      <alignment horizontal="left" vertical="center"/>
    </xf>
    <xf numFmtId="0" fontId="15" fillId="7" borderId="40" xfId="0" applyFont="1" applyFill="1" applyBorder="1" applyAlignment="1">
      <alignment horizontal="left" vertical="center"/>
    </xf>
    <xf numFmtId="0" fontId="15" fillId="7" borderId="41" xfId="0" applyFont="1" applyFill="1" applyBorder="1" applyAlignment="1">
      <alignment horizontal="left" vertical="center"/>
    </xf>
    <xf numFmtId="0" fontId="4" fillId="4" borderId="61" xfId="0" applyFont="1" applyFill="1" applyBorder="1" applyAlignment="1">
      <alignment horizontal="center" vertical="center" wrapText="1"/>
    </xf>
    <xf numFmtId="0" fontId="4" fillId="4" borderId="62" xfId="0" applyFont="1" applyFill="1" applyBorder="1" applyAlignment="1">
      <alignment horizontal="center" vertical="center" wrapText="1"/>
    </xf>
    <xf numFmtId="4" fontId="0" fillId="3" borderId="33" xfId="0" applyNumberFormat="1" applyFill="1" applyBorder="1" applyAlignment="1">
      <alignment horizontal="center" vertical="center" wrapText="1"/>
    </xf>
    <xf numFmtId="4" fontId="0" fillId="3" borderId="28" xfId="0" applyNumberFormat="1" applyFill="1" applyBorder="1" applyAlignment="1">
      <alignment horizontal="center" vertical="center" wrapText="1"/>
    </xf>
    <xf numFmtId="0" fontId="4" fillId="4" borderId="63" xfId="0" applyFont="1" applyFill="1" applyBorder="1" applyAlignment="1">
      <alignment horizontal="center" vertical="center" wrapText="1"/>
    </xf>
    <xf numFmtId="0" fontId="4" fillId="4" borderId="49" xfId="0" applyFont="1" applyFill="1" applyBorder="1" applyAlignment="1">
      <alignment horizontal="center" vertical="center" wrapText="1"/>
    </xf>
    <xf numFmtId="0" fontId="0" fillId="5" borderId="67" xfId="0" applyFill="1" applyBorder="1" applyAlignment="1" applyProtection="1">
      <alignment horizontal="center" vertical="center" wrapText="1"/>
      <protection locked="0"/>
    </xf>
    <xf numFmtId="0" fontId="0" fillId="5" borderId="48" xfId="0" applyFill="1" applyBorder="1" applyAlignment="1" applyProtection="1">
      <alignment horizontal="center" vertical="center" wrapText="1"/>
      <protection locked="0"/>
    </xf>
    <xf numFmtId="0" fontId="0" fillId="5" borderId="2" xfId="0" applyFill="1" applyBorder="1" applyAlignment="1" applyProtection="1">
      <alignment horizontal="center" vertical="center" wrapText="1"/>
      <protection locked="0"/>
    </xf>
    <xf numFmtId="0" fontId="0" fillId="5" borderId="4" xfId="0" applyFill="1" applyBorder="1" applyAlignment="1" applyProtection="1">
      <alignment horizontal="center" vertical="center" wrapText="1"/>
      <protection locked="0"/>
    </xf>
    <xf numFmtId="0" fontId="0" fillId="5" borderId="66" xfId="0" applyFill="1" applyBorder="1" applyAlignment="1" applyProtection="1">
      <alignment horizontal="center" vertical="center" wrapText="1"/>
      <protection locked="0"/>
    </xf>
    <xf numFmtId="0" fontId="0" fillId="5" borderId="30" xfId="0" applyFill="1" applyBorder="1" applyAlignment="1" applyProtection="1">
      <alignment horizontal="center" vertical="center" wrapText="1"/>
      <protection locked="0"/>
    </xf>
    <xf numFmtId="0" fontId="4" fillId="4" borderId="43" xfId="0" applyFont="1" applyFill="1" applyBorder="1" applyAlignment="1">
      <alignment horizontal="right" vertical="center" wrapText="1"/>
    </xf>
    <xf numFmtId="0" fontId="4" fillId="4" borderId="44" xfId="0" applyFont="1" applyFill="1" applyBorder="1" applyAlignment="1">
      <alignment horizontal="right" vertical="center" wrapText="1"/>
    </xf>
    <xf numFmtId="0" fontId="4" fillId="4" borderId="49" xfId="0" applyFont="1" applyFill="1" applyBorder="1" applyAlignment="1">
      <alignment horizontal="right" vertical="center" wrapText="1"/>
    </xf>
    <xf numFmtId="0" fontId="4" fillId="4" borderId="43" xfId="0" applyFont="1" applyFill="1" applyBorder="1" applyAlignment="1">
      <alignment horizontal="center" vertical="center" wrapText="1"/>
    </xf>
    <xf numFmtId="0" fontId="4" fillId="4" borderId="44" xfId="0" applyFont="1" applyFill="1" applyBorder="1" applyAlignment="1">
      <alignment horizontal="center" vertical="center" wrapText="1"/>
    </xf>
    <xf numFmtId="0" fontId="4" fillId="4" borderId="45" xfId="0" applyFont="1" applyFill="1" applyBorder="1" applyAlignment="1">
      <alignment horizontal="center" vertical="center" wrapText="1"/>
    </xf>
    <xf numFmtId="0" fontId="4" fillId="2" borderId="43" xfId="0" applyFont="1" applyFill="1" applyBorder="1" applyAlignment="1">
      <alignment horizontal="right" vertical="center" wrapText="1"/>
    </xf>
    <xf numFmtId="0" fontId="4" fillId="2" borderId="44" xfId="0" applyFont="1" applyFill="1" applyBorder="1" applyAlignment="1">
      <alignment horizontal="right" vertical="center" wrapText="1"/>
    </xf>
    <xf numFmtId="0" fontId="4" fillId="2" borderId="49" xfId="0" applyFont="1" applyFill="1" applyBorder="1" applyAlignment="1">
      <alignment horizontal="right" vertical="center" wrapText="1"/>
    </xf>
    <xf numFmtId="0" fontId="4" fillId="4" borderId="53" xfId="0" applyFont="1" applyFill="1" applyBorder="1" applyAlignment="1">
      <alignment horizontal="center" vertical="center" wrapText="1"/>
    </xf>
    <xf numFmtId="0" fontId="4" fillId="4" borderId="54" xfId="0" applyFont="1" applyFill="1" applyBorder="1" applyAlignment="1">
      <alignment horizontal="center" vertical="center" wrapText="1"/>
    </xf>
    <xf numFmtId="0" fontId="4" fillId="4" borderId="50" xfId="0" applyFont="1" applyFill="1" applyBorder="1" applyAlignment="1">
      <alignment horizontal="center" vertical="center" wrapText="1"/>
    </xf>
    <xf numFmtId="4" fontId="0" fillId="5" borderId="66" xfId="0" applyNumberFormat="1" applyFill="1" applyBorder="1" applyAlignment="1" applyProtection="1">
      <alignment horizontal="center" vertical="center" wrapText="1"/>
      <protection locked="0"/>
    </xf>
    <xf numFmtId="4" fontId="0" fillId="5" borderId="30" xfId="0" applyNumberFormat="1" applyFill="1" applyBorder="1" applyAlignment="1" applyProtection="1">
      <alignment horizontal="center" vertical="center" wrapText="1"/>
      <protection locked="0"/>
    </xf>
    <xf numFmtId="4" fontId="0" fillId="5" borderId="33" xfId="0" applyNumberFormat="1" applyFill="1" applyBorder="1" applyAlignment="1" applyProtection="1">
      <alignment horizontal="center" vertical="center" wrapText="1"/>
      <protection locked="0"/>
    </xf>
    <xf numFmtId="4" fontId="0" fillId="5" borderId="28" xfId="0" applyNumberFormat="1" applyFill="1" applyBorder="1" applyAlignment="1" applyProtection="1">
      <alignment horizontal="center" vertical="center" wrapText="1"/>
      <protection locked="0"/>
    </xf>
    <xf numFmtId="0" fontId="4" fillId="4" borderId="9" xfId="0" applyFont="1" applyFill="1" applyBorder="1" applyAlignment="1">
      <alignment horizontal="center" vertical="center" wrapText="1"/>
    </xf>
    <xf numFmtId="0" fontId="4" fillId="4" borderId="59" xfId="0" applyFont="1" applyFill="1" applyBorder="1" applyAlignment="1">
      <alignment horizontal="center" vertical="center" wrapText="1"/>
    </xf>
    <xf numFmtId="0" fontId="4" fillId="4" borderId="17" xfId="0" applyFont="1" applyFill="1" applyBorder="1" applyAlignment="1">
      <alignment horizontal="center" vertical="center" wrapText="1"/>
    </xf>
    <xf numFmtId="0" fontId="4" fillId="4" borderId="8" xfId="0" applyFont="1" applyFill="1" applyBorder="1" applyAlignment="1">
      <alignment horizontal="center" vertical="center" wrapText="1"/>
    </xf>
    <xf numFmtId="0" fontId="4" fillId="4" borderId="55" xfId="0" applyFont="1" applyFill="1" applyBorder="1" applyAlignment="1">
      <alignment horizontal="center" vertical="center" wrapText="1"/>
    </xf>
    <xf numFmtId="0" fontId="4" fillId="4" borderId="16" xfId="0" applyFont="1" applyFill="1" applyBorder="1" applyAlignment="1">
      <alignment horizontal="center" vertical="center" wrapText="1"/>
    </xf>
    <xf numFmtId="0" fontId="1" fillId="2" borderId="20" xfId="0" applyFont="1" applyFill="1" applyBorder="1" applyAlignment="1">
      <alignment horizontal="center" vertical="center" wrapText="1"/>
    </xf>
    <xf numFmtId="0" fontId="1" fillId="2" borderId="13" xfId="0" applyFont="1" applyFill="1" applyBorder="1" applyAlignment="1">
      <alignment horizontal="center" vertical="center" wrapText="1"/>
    </xf>
    <xf numFmtId="0" fontId="4" fillId="4" borderId="53" xfId="0" applyFont="1" applyFill="1" applyBorder="1" applyAlignment="1">
      <alignment horizontal="right" vertical="center"/>
    </xf>
    <xf numFmtId="0" fontId="4" fillId="4" borderId="54" xfId="0" applyFont="1" applyFill="1" applyBorder="1" applyAlignment="1">
      <alignment horizontal="right" vertical="center"/>
    </xf>
    <xf numFmtId="0" fontId="18" fillId="7" borderId="0" xfId="0" applyFont="1" applyFill="1" applyAlignment="1">
      <alignment horizontal="left" vertical="center"/>
    </xf>
    <xf numFmtId="0" fontId="18" fillId="7" borderId="36" xfId="0" applyFont="1" applyFill="1" applyBorder="1" applyAlignment="1">
      <alignment horizontal="left" vertical="center"/>
    </xf>
    <xf numFmtId="0" fontId="15" fillId="7" borderId="0" xfId="0" applyFont="1" applyFill="1" applyAlignment="1">
      <alignment horizontal="left" vertical="center"/>
    </xf>
    <xf numFmtId="0" fontId="15" fillId="7" borderId="36" xfId="0" applyFont="1" applyFill="1" applyBorder="1" applyAlignment="1">
      <alignment horizontal="left" vertical="center"/>
    </xf>
    <xf numFmtId="0" fontId="1" fillId="2" borderId="21" xfId="0" applyFont="1" applyFill="1" applyBorder="1" applyAlignment="1">
      <alignment horizontal="left" vertical="center" wrapText="1"/>
    </xf>
    <xf numFmtId="0" fontId="1" fillId="2" borderId="1" xfId="0" applyFont="1" applyFill="1" applyBorder="1" applyAlignment="1">
      <alignment horizontal="left" vertical="center" wrapText="1"/>
    </xf>
    <xf numFmtId="0" fontId="1" fillId="2" borderId="16" xfId="0" applyFont="1" applyFill="1" applyBorder="1" applyAlignment="1">
      <alignment horizontal="left" vertical="center" wrapText="1"/>
    </xf>
    <xf numFmtId="0" fontId="18" fillId="7" borderId="43" xfId="0" applyFont="1" applyFill="1" applyBorder="1" applyAlignment="1">
      <alignment horizontal="left" vertical="center"/>
    </xf>
    <xf numFmtId="0" fontId="18" fillId="7" borderId="44" xfId="0" applyFont="1" applyFill="1" applyBorder="1" applyAlignment="1">
      <alignment horizontal="left" vertical="center"/>
    </xf>
    <xf numFmtId="0" fontId="4" fillId="4" borderId="58" xfId="0" applyFont="1" applyFill="1" applyBorder="1" applyAlignment="1">
      <alignment horizontal="center" vertical="center" wrapText="1"/>
    </xf>
    <xf numFmtId="0" fontId="4" fillId="4" borderId="48" xfId="0" applyFont="1" applyFill="1" applyBorder="1" applyAlignment="1">
      <alignment horizontal="center" vertical="center" wrapText="1"/>
    </xf>
    <xf numFmtId="0" fontId="4" fillId="4" borderId="29" xfId="0" applyFont="1" applyFill="1" applyBorder="1" applyAlignment="1">
      <alignment horizontal="center" vertical="center" wrapText="1"/>
    </xf>
    <xf numFmtId="0" fontId="4" fillId="4" borderId="5" xfId="0" applyFont="1" applyFill="1" applyBorder="1" applyAlignment="1">
      <alignment horizontal="center" vertical="center" wrapText="1"/>
    </xf>
    <xf numFmtId="0" fontId="18" fillId="7" borderId="45" xfId="0" applyFont="1" applyFill="1" applyBorder="1" applyAlignment="1">
      <alignment horizontal="left" vertical="center"/>
    </xf>
    <xf numFmtId="0" fontId="15" fillId="7" borderId="43" xfId="0" applyFont="1" applyFill="1" applyBorder="1" applyAlignment="1">
      <alignment horizontal="left" vertical="center" wrapText="1"/>
    </xf>
    <xf numFmtId="0" fontId="15" fillId="7" borderId="44" xfId="0" applyFont="1" applyFill="1" applyBorder="1" applyAlignment="1">
      <alignment horizontal="left" vertical="center" wrapText="1"/>
    </xf>
    <xf numFmtId="0" fontId="15" fillId="7" borderId="45" xfId="0" applyFont="1" applyFill="1" applyBorder="1" applyAlignment="1">
      <alignment horizontal="left" vertical="center" wrapText="1"/>
    </xf>
    <xf numFmtId="0" fontId="4" fillId="4" borderId="47" xfId="0" applyFont="1" applyFill="1" applyBorder="1" applyAlignment="1">
      <alignment horizontal="center" vertical="center" wrapText="1"/>
    </xf>
    <xf numFmtId="0" fontId="4" fillId="4" borderId="32" xfId="0" applyFont="1" applyFill="1" applyBorder="1" applyAlignment="1">
      <alignment horizontal="center" vertical="center" wrapText="1"/>
    </xf>
    <xf numFmtId="0" fontId="18" fillId="7" borderId="31" xfId="0" applyFont="1" applyFill="1" applyBorder="1" applyAlignment="1">
      <alignment horizontal="left" vertical="center" wrapText="1"/>
    </xf>
    <xf numFmtId="0" fontId="18" fillId="7" borderId="37" xfId="0" applyFont="1" applyFill="1" applyBorder="1" applyAlignment="1">
      <alignment horizontal="left" vertical="center" wrapText="1"/>
    </xf>
    <xf numFmtId="0" fontId="18" fillId="7" borderId="38" xfId="0" applyFont="1" applyFill="1" applyBorder="1" applyAlignment="1">
      <alignment horizontal="left" vertical="center" wrapText="1"/>
    </xf>
    <xf numFmtId="0" fontId="4" fillId="4" borderId="6" xfId="0" applyFont="1" applyFill="1" applyBorder="1" applyAlignment="1">
      <alignment horizontal="center" vertical="center"/>
    </xf>
    <xf numFmtId="0" fontId="4" fillId="4" borderId="12" xfId="0" applyFont="1" applyFill="1" applyBorder="1" applyAlignment="1">
      <alignment horizontal="center" vertical="center"/>
    </xf>
    <xf numFmtId="0" fontId="4" fillId="4" borderId="11" xfId="0" applyFont="1" applyFill="1" applyBorder="1" applyAlignment="1">
      <alignment horizontal="left" vertical="center"/>
    </xf>
    <xf numFmtId="0" fontId="4" fillId="4" borderId="6" xfId="0" applyFont="1" applyFill="1" applyBorder="1" applyAlignment="1">
      <alignment horizontal="left" vertical="center"/>
    </xf>
    <xf numFmtId="0" fontId="4" fillId="2" borderId="43" xfId="0" applyFont="1" applyFill="1" applyBorder="1" applyAlignment="1">
      <alignment horizontal="left"/>
    </xf>
    <xf numFmtId="0" fontId="4" fillId="2" borderId="49" xfId="0" applyFont="1" applyFill="1" applyBorder="1" applyAlignment="1">
      <alignment horizontal="left"/>
    </xf>
    <xf numFmtId="0" fontId="0" fillId="2" borderId="20" xfId="0" applyFill="1" applyBorder="1" applyAlignment="1">
      <alignment horizontal="left" vertical="center" wrapText="1"/>
    </xf>
    <xf numFmtId="0" fontId="0" fillId="2" borderId="21" xfId="0" applyFill="1" applyBorder="1" applyAlignment="1">
      <alignment horizontal="left" vertical="center" wrapText="1"/>
    </xf>
    <xf numFmtId="0" fontId="0" fillId="2" borderId="13" xfId="0" applyFill="1" applyBorder="1" applyAlignment="1">
      <alignment horizontal="left" vertical="center" wrapText="1"/>
    </xf>
    <xf numFmtId="0" fontId="0" fillId="2" borderId="1" xfId="0" applyFill="1" applyBorder="1" applyAlignment="1">
      <alignment horizontal="left" vertical="center" wrapText="1"/>
    </xf>
  </cellXfs>
  <cellStyles count="4">
    <cellStyle name="Hiperligação" xfId="1" builtinId="8"/>
    <cellStyle name="Normal" xfId="0" builtinId="0"/>
    <cellStyle name="Percentagem" xfId="2" builtinId="5"/>
    <cellStyle name="Vírgula" xfId="3" builtinId="3"/>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Drop" dropLines="4" dropStyle="combo" dx="16" fmlaLink="$B18" fmlaRange="Folha1!$B$2:$B$6" sel="1" val="0"/>
</file>

<file path=xl/ctrlProps/ctrlProp2.xml><?xml version="1.0" encoding="utf-8"?>
<formControlPr xmlns="http://schemas.microsoft.com/office/spreadsheetml/2009/9/main" objectType="Drop" dropLines="4" dropStyle="combo" dx="16" fmlaLink="$B19" fmlaRange="Folha1!$B$2:$B$6" sel="1" val="0"/>
</file>

<file path=xl/ctrlProps/ctrlProp3.xml><?xml version="1.0" encoding="utf-8"?>
<formControlPr xmlns="http://schemas.microsoft.com/office/spreadsheetml/2009/9/main" objectType="Drop" dropLines="4" dropStyle="combo" dx="16" fmlaLink="$B20" fmlaRange="Folha1!$B$2:$B$6" sel="1" val="0"/>
</file>

<file path=xl/ctrlProps/ctrlProp4.xml><?xml version="1.0" encoding="utf-8"?>
<formControlPr xmlns="http://schemas.microsoft.com/office/spreadsheetml/2009/9/main" objectType="Drop" dropLines="4" dropStyle="combo" dx="16" fmlaLink="$B21" fmlaRange="Folha1!$B$2:$B$6" sel="1" val="0"/>
</file>

<file path=xl/ctrlProps/ctrlProp5.xml><?xml version="1.0" encoding="utf-8"?>
<formControlPr xmlns="http://schemas.microsoft.com/office/spreadsheetml/2009/9/main" objectType="Drop" dropLines="4" dropStyle="combo" dx="16" fmlaLink="$B22" fmlaRange="Folha1!$B$2:$B$6" sel="1" val="0"/>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0.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2.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17</xdr:row>
          <xdr:rowOff>0</xdr:rowOff>
        </xdr:from>
        <xdr:to>
          <xdr:col>1</xdr:col>
          <xdr:colOff>6126480</xdr:colOff>
          <xdr:row>17</xdr:row>
          <xdr:rowOff>220980</xdr:rowOff>
        </xdr:to>
        <xdr:sp macro="" textlink="">
          <xdr:nvSpPr>
            <xdr:cNvPr id="4128" name="Drop Down 32" hidden="1">
              <a:extLst>
                <a:ext uri="{63B3BB69-23CF-44E3-9099-C40C66FF867C}">
                  <a14:compatExt spid="_x0000_s4128"/>
                </a:ext>
                <a:ext uri="{FF2B5EF4-FFF2-40B4-BE49-F238E27FC236}">
                  <a16:creationId xmlns:a16="http://schemas.microsoft.com/office/drawing/2014/main" id="{00000000-0008-0000-0400-0000201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18</xdr:row>
          <xdr:rowOff>22860</xdr:rowOff>
        </xdr:from>
        <xdr:to>
          <xdr:col>1</xdr:col>
          <xdr:colOff>6126480</xdr:colOff>
          <xdr:row>19</xdr:row>
          <xdr:rowOff>0</xdr:rowOff>
        </xdr:to>
        <xdr:sp macro="" textlink="">
          <xdr:nvSpPr>
            <xdr:cNvPr id="4130" name="Drop Down 34" hidden="1">
              <a:extLst>
                <a:ext uri="{63B3BB69-23CF-44E3-9099-C40C66FF867C}">
                  <a14:compatExt spid="_x0000_s4130"/>
                </a:ext>
                <a:ext uri="{FF2B5EF4-FFF2-40B4-BE49-F238E27FC236}">
                  <a16:creationId xmlns:a16="http://schemas.microsoft.com/office/drawing/2014/main" id="{00000000-0008-0000-0400-0000221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304800</xdr:colOff>
          <xdr:row>19</xdr:row>
          <xdr:rowOff>22860</xdr:rowOff>
        </xdr:from>
        <xdr:to>
          <xdr:col>1</xdr:col>
          <xdr:colOff>6126480</xdr:colOff>
          <xdr:row>20</xdr:row>
          <xdr:rowOff>0</xdr:rowOff>
        </xdr:to>
        <xdr:sp macro="" textlink="">
          <xdr:nvSpPr>
            <xdr:cNvPr id="4131" name="Drop Down 35" hidden="1">
              <a:extLst>
                <a:ext uri="{63B3BB69-23CF-44E3-9099-C40C66FF867C}">
                  <a14:compatExt spid="_x0000_s4131"/>
                </a:ext>
                <a:ext uri="{FF2B5EF4-FFF2-40B4-BE49-F238E27FC236}">
                  <a16:creationId xmlns:a16="http://schemas.microsoft.com/office/drawing/2014/main" id="{00000000-0008-0000-0400-0000231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20</xdr:row>
          <xdr:rowOff>7620</xdr:rowOff>
        </xdr:from>
        <xdr:to>
          <xdr:col>2</xdr:col>
          <xdr:colOff>0</xdr:colOff>
          <xdr:row>20</xdr:row>
          <xdr:rowOff>220980</xdr:rowOff>
        </xdr:to>
        <xdr:sp macro="" textlink="">
          <xdr:nvSpPr>
            <xdr:cNvPr id="4132" name="Drop Down 36" hidden="1">
              <a:extLst>
                <a:ext uri="{63B3BB69-23CF-44E3-9099-C40C66FF867C}">
                  <a14:compatExt spid="_x0000_s4132"/>
                </a:ext>
                <a:ext uri="{FF2B5EF4-FFF2-40B4-BE49-F238E27FC236}">
                  <a16:creationId xmlns:a16="http://schemas.microsoft.com/office/drawing/2014/main" id="{00000000-0008-0000-0400-0000241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21</xdr:row>
          <xdr:rowOff>7620</xdr:rowOff>
        </xdr:from>
        <xdr:to>
          <xdr:col>2</xdr:col>
          <xdr:colOff>0</xdr:colOff>
          <xdr:row>21</xdr:row>
          <xdr:rowOff>228600</xdr:rowOff>
        </xdr:to>
        <xdr:sp macro="" textlink="">
          <xdr:nvSpPr>
            <xdr:cNvPr id="4133" name="Drop Down 37" hidden="1">
              <a:extLst>
                <a:ext uri="{63B3BB69-23CF-44E3-9099-C40C66FF867C}">
                  <a14:compatExt spid="_x0000_s4133"/>
                </a:ext>
                <a:ext uri="{FF2B5EF4-FFF2-40B4-BE49-F238E27FC236}">
                  <a16:creationId xmlns:a16="http://schemas.microsoft.com/office/drawing/2014/main" id="{00000000-0008-0000-0400-0000251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vmlDrawing" Target="../drawings/vmlDrawing4.v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vmlDrawing" Target="../drawings/vmlDrawing6.v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4.xml"/><Relationship Id="rId3" Type="http://schemas.openxmlformats.org/officeDocument/2006/relationships/vmlDrawing" Target="../drawings/vmlDrawing8.vml"/><Relationship Id="rId7" Type="http://schemas.openxmlformats.org/officeDocument/2006/relationships/ctrlProp" Target="../ctrlProps/ctrlProp3.xml"/><Relationship Id="rId2" Type="http://schemas.openxmlformats.org/officeDocument/2006/relationships/drawing" Target="../drawings/drawing1.xml"/><Relationship Id="rId1" Type="http://schemas.openxmlformats.org/officeDocument/2006/relationships/printerSettings" Target="../printerSettings/printerSettings5.bin"/><Relationship Id="rId6" Type="http://schemas.openxmlformats.org/officeDocument/2006/relationships/ctrlProp" Target="../ctrlProps/ctrlProp2.xml"/><Relationship Id="rId5" Type="http://schemas.openxmlformats.org/officeDocument/2006/relationships/ctrlProp" Target="../ctrlProps/ctrlProp1.xml"/><Relationship Id="rId10" Type="http://schemas.openxmlformats.org/officeDocument/2006/relationships/comments" Target="../comments4.xml"/><Relationship Id="rId4" Type="http://schemas.openxmlformats.org/officeDocument/2006/relationships/vmlDrawing" Target="../drawings/vmlDrawing9.vml"/><Relationship Id="rId9" Type="http://schemas.openxmlformats.org/officeDocument/2006/relationships/ctrlProp" Target="../ctrlProps/ctrlProp5.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vmlDrawing" Target="../drawings/vmlDrawing10.v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vmlDrawing" Target="../drawings/vmlDrawing12.vml"/><Relationship Id="rId1" Type="http://schemas.openxmlformats.org/officeDocument/2006/relationships/printerSettings" Target="../printerSettings/printerSettings7.bin"/><Relationship Id="rId4" Type="http://schemas.openxmlformats.org/officeDocument/2006/relationships/comments" Target="../comments6.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vmlDrawing" Target="../drawings/vmlDrawing14.vml"/><Relationship Id="rId1" Type="http://schemas.openxmlformats.org/officeDocument/2006/relationships/printerSettings" Target="../printerSettings/printerSettings8.bin"/><Relationship Id="rId4" Type="http://schemas.openxmlformats.org/officeDocument/2006/relationships/comments" Target="../comments7.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17.vml"/><Relationship Id="rId2" Type="http://schemas.openxmlformats.org/officeDocument/2006/relationships/vmlDrawing" Target="../drawings/vmlDrawing16.vml"/><Relationship Id="rId1" Type="http://schemas.openxmlformats.org/officeDocument/2006/relationships/printerSettings" Target="../printerSettings/printerSettings9.bin"/><Relationship Id="rId4" Type="http://schemas.openxmlformats.org/officeDocument/2006/relationships/comments" Target="../comments8.xml"/></Relationships>
</file>

<file path=xl/worksheets/_rels/sheet10.xml.rels><?xml version="1.0" encoding="UTF-8" standalone="yes"?>
<Relationships xmlns="http://schemas.openxmlformats.org/package/2006/relationships"><Relationship Id="rId2" Type="http://schemas.openxmlformats.org/officeDocument/2006/relationships/comments" Target="../comments9.xml"/><Relationship Id="rId1" Type="http://schemas.openxmlformats.org/officeDocument/2006/relationships/vmlDrawing" Target="../drawings/vmlDrawing18.v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20.vml"/><Relationship Id="rId2" Type="http://schemas.openxmlformats.org/officeDocument/2006/relationships/vmlDrawing" Target="../drawings/vmlDrawing19.vml"/><Relationship Id="rId1" Type="http://schemas.openxmlformats.org/officeDocument/2006/relationships/printerSettings" Target="../printerSettings/printerSettings10.bin"/><Relationship Id="rId4" Type="http://schemas.openxmlformats.org/officeDocument/2006/relationships/comments" Target="../comments10.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22.vml"/><Relationship Id="rId2" Type="http://schemas.openxmlformats.org/officeDocument/2006/relationships/vmlDrawing" Target="../drawings/vmlDrawing21.vml"/><Relationship Id="rId1" Type="http://schemas.openxmlformats.org/officeDocument/2006/relationships/printerSettings" Target="../printerSettings/printerSettings11.bin"/><Relationship Id="rId4" Type="http://schemas.openxmlformats.org/officeDocument/2006/relationships/comments" Target="../comments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olha2">
    <tabColor theme="9" tint="-0.249977111117893"/>
  </sheetPr>
  <dimension ref="A1:F37"/>
  <sheetViews>
    <sheetView view="pageLayout" topLeftCell="A32" zoomScaleNormal="100" workbookViewId="0">
      <selection activeCell="A47" sqref="A47"/>
    </sheetView>
  </sheetViews>
  <sheetFormatPr defaultColWidth="9.109375" defaultRowHeight="14.4" x14ac:dyDescent="0.3"/>
  <cols>
    <col min="1" max="1" width="21.5546875" style="6" bestFit="1" customWidth="1"/>
    <col min="2" max="2" width="34.88671875" style="6" customWidth="1"/>
    <col min="3" max="3" width="16.109375" style="3" customWidth="1"/>
    <col min="4" max="4" width="58.6640625" style="3" customWidth="1"/>
    <col min="5" max="5" width="9.109375" style="3"/>
    <col min="6" max="6" width="26.6640625" style="3" bestFit="1" customWidth="1"/>
    <col min="7" max="15" width="9.109375" style="3" customWidth="1"/>
    <col min="16" max="16384" width="9.109375" style="3"/>
  </cols>
  <sheetData>
    <row r="1" spans="1:6" ht="24" customHeight="1" thickBot="1" x14ac:dyDescent="0.35">
      <c r="A1" s="232" t="s">
        <v>102</v>
      </c>
      <c r="B1" s="233"/>
      <c r="C1" s="233"/>
      <c r="D1" s="234"/>
      <c r="F1" s="4" t="s">
        <v>38</v>
      </c>
    </row>
    <row r="2" spans="1:6" ht="15" thickBot="1" x14ac:dyDescent="0.35">
      <c r="F2" s="5" t="s">
        <v>45</v>
      </c>
    </row>
    <row r="3" spans="1:6" x14ac:dyDescent="0.3">
      <c r="A3" s="235" t="s">
        <v>77</v>
      </c>
      <c r="B3" s="236"/>
      <c r="C3" s="237"/>
      <c r="D3" s="238"/>
      <c r="F3" s="5" t="s">
        <v>39</v>
      </c>
    </row>
    <row r="4" spans="1:6" ht="15" thickBot="1" x14ac:dyDescent="0.35">
      <c r="A4" s="221" t="s">
        <v>101</v>
      </c>
      <c r="B4" s="223"/>
      <c r="C4" s="239"/>
      <c r="D4" s="240"/>
      <c r="F4" s="5" t="s">
        <v>5</v>
      </c>
    </row>
    <row r="5" spans="1:6" ht="15" thickBot="1" x14ac:dyDescent="0.35">
      <c r="A5" s="228"/>
      <c r="B5" s="229"/>
      <c r="C5" s="229"/>
      <c r="F5" s="5" t="s">
        <v>40</v>
      </c>
    </row>
    <row r="6" spans="1:6" x14ac:dyDescent="0.3">
      <c r="A6" s="230" t="s">
        <v>2</v>
      </c>
      <c r="B6" s="60" t="s">
        <v>0</v>
      </c>
      <c r="C6" s="169"/>
      <c r="F6" s="5" t="s">
        <v>50</v>
      </c>
    </row>
    <row r="7" spans="1:6" ht="15" thickBot="1" x14ac:dyDescent="0.35">
      <c r="A7" s="231"/>
      <c r="B7" s="61" t="s">
        <v>1</v>
      </c>
      <c r="C7" s="166"/>
      <c r="F7" s="5" t="s">
        <v>126</v>
      </c>
    </row>
    <row r="8" spans="1:6" ht="15" thickBot="1" x14ac:dyDescent="0.35">
      <c r="A8" s="228"/>
      <c r="B8" s="229"/>
      <c r="C8" s="229"/>
      <c r="F8" s="5" t="s">
        <v>42</v>
      </c>
    </row>
    <row r="9" spans="1:6" x14ac:dyDescent="0.3">
      <c r="A9" s="218" t="s">
        <v>78</v>
      </c>
      <c r="B9" s="220"/>
      <c r="C9" s="237"/>
      <c r="D9" s="238"/>
      <c r="F9" s="5" t="s">
        <v>43</v>
      </c>
    </row>
    <row r="10" spans="1:6" ht="15" thickBot="1" x14ac:dyDescent="0.35">
      <c r="A10" s="221" t="s">
        <v>79</v>
      </c>
      <c r="B10" s="223"/>
      <c r="C10" s="241"/>
      <c r="D10" s="242"/>
      <c r="F10" s="5" t="s">
        <v>44</v>
      </c>
    </row>
    <row r="11" spans="1:6" ht="15" thickBot="1" x14ac:dyDescent="0.35">
      <c r="A11" s="228"/>
      <c r="B11" s="229"/>
      <c r="C11" s="229"/>
      <c r="F11" s="5"/>
    </row>
    <row r="12" spans="1:6" ht="15" thickBot="1" x14ac:dyDescent="0.35">
      <c r="A12" s="247" t="s">
        <v>3</v>
      </c>
      <c r="B12" s="248"/>
      <c r="C12" s="226"/>
      <c r="D12" s="227"/>
      <c r="F12" s="7" t="s">
        <v>76</v>
      </c>
    </row>
    <row r="13" spans="1:6" ht="15" thickBot="1" x14ac:dyDescent="0.35">
      <c r="A13" s="8"/>
      <c r="B13" s="8"/>
      <c r="C13" s="9"/>
      <c r="F13" s="7" t="s">
        <v>67</v>
      </c>
    </row>
    <row r="14" spans="1:6" ht="15" thickBot="1" x14ac:dyDescent="0.35">
      <c r="A14" s="245" t="s">
        <v>53</v>
      </c>
      <c r="B14" s="246"/>
      <c r="C14" s="26"/>
    </row>
    <row r="15" spans="1:6" ht="15" thickBot="1" x14ac:dyDescent="0.35">
      <c r="A15" s="151"/>
      <c r="B15" s="151"/>
      <c r="C15" s="170"/>
    </row>
    <row r="16" spans="1:6" ht="15" thickBot="1" x14ac:dyDescent="0.35">
      <c r="A16" s="249" t="s">
        <v>153</v>
      </c>
      <c r="B16" s="250"/>
      <c r="C16" s="167"/>
    </row>
    <row r="17" spans="1:4" ht="15" thickBot="1" x14ac:dyDescent="0.35">
      <c r="A17" s="8"/>
      <c r="B17" s="8"/>
      <c r="C17" s="9"/>
    </row>
    <row r="18" spans="1:4" x14ac:dyDescent="0.3">
      <c r="A18" s="218" t="s">
        <v>155</v>
      </c>
      <c r="B18" s="29" t="s">
        <v>90</v>
      </c>
      <c r="C18" s="27"/>
    </row>
    <row r="19" spans="1:4" ht="15" thickBot="1" x14ac:dyDescent="0.35">
      <c r="A19" s="221"/>
      <c r="B19" s="30" t="s">
        <v>33</v>
      </c>
      <c r="C19" s="28"/>
    </row>
    <row r="20" spans="1:4" ht="15" thickBot="1" x14ac:dyDescent="0.35">
      <c r="A20" s="10"/>
      <c r="B20" s="10"/>
    </row>
    <row r="21" spans="1:4" x14ac:dyDescent="0.3">
      <c r="A21" s="235" t="s">
        <v>151</v>
      </c>
      <c r="B21" s="236"/>
      <c r="C21" s="62"/>
    </row>
    <row r="22" spans="1:4" ht="15" thickBot="1" x14ac:dyDescent="0.35">
      <c r="A22" s="243" t="s">
        <v>152</v>
      </c>
      <c r="B22" s="244"/>
      <c r="C22" s="168">
        <f>Orçamento!B13</f>
        <v>0</v>
      </c>
    </row>
    <row r="25" spans="1:4" ht="15" thickBot="1" x14ac:dyDescent="0.35"/>
    <row r="26" spans="1:4" ht="16.2" thickBot="1" x14ac:dyDescent="0.35">
      <c r="A26" s="251" t="s">
        <v>154</v>
      </c>
      <c r="B26" s="252"/>
      <c r="C26" s="252"/>
      <c r="D26" s="253"/>
    </row>
    <row r="27" spans="1:4" ht="15" customHeight="1" x14ac:dyDescent="0.3">
      <c r="A27" s="260" t="s">
        <v>157</v>
      </c>
      <c r="B27" s="261"/>
      <c r="C27" s="261"/>
      <c r="D27" s="262"/>
    </row>
    <row r="28" spans="1:4" x14ac:dyDescent="0.3">
      <c r="A28" s="263"/>
      <c r="B28" s="264"/>
      <c r="C28" s="264"/>
      <c r="D28" s="265"/>
    </row>
    <row r="29" spans="1:4" x14ac:dyDescent="0.3">
      <c r="A29" s="263"/>
      <c r="B29" s="264"/>
      <c r="C29" s="264"/>
      <c r="D29" s="265"/>
    </row>
    <row r="30" spans="1:4" ht="15" customHeight="1" x14ac:dyDescent="0.3">
      <c r="A30" s="263"/>
      <c r="B30" s="264"/>
      <c r="C30" s="264"/>
      <c r="D30" s="265"/>
    </row>
    <row r="31" spans="1:4" x14ac:dyDescent="0.3">
      <c r="A31" s="266"/>
      <c r="B31" s="267"/>
      <c r="C31" s="267"/>
      <c r="D31" s="268"/>
    </row>
    <row r="32" spans="1:4" ht="15" customHeight="1" x14ac:dyDescent="0.3">
      <c r="A32" s="269" t="s">
        <v>158</v>
      </c>
      <c r="B32" s="270"/>
      <c r="C32" s="270"/>
      <c r="D32" s="271"/>
    </row>
    <row r="33" spans="1:6" x14ac:dyDescent="0.3">
      <c r="A33" s="257" t="s">
        <v>159</v>
      </c>
      <c r="B33" s="258"/>
      <c r="C33" s="258"/>
      <c r="D33" s="259"/>
    </row>
    <row r="34" spans="1:6" ht="15" customHeight="1" x14ac:dyDescent="0.3">
      <c r="A34" s="257"/>
      <c r="B34" s="258"/>
      <c r="C34" s="258"/>
      <c r="D34" s="259"/>
    </row>
    <row r="35" spans="1:6" x14ac:dyDescent="0.3">
      <c r="A35" s="257" t="s">
        <v>160</v>
      </c>
      <c r="B35" s="258"/>
      <c r="C35" s="258"/>
      <c r="D35" s="259"/>
    </row>
    <row r="36" spans="1:6" ht="15" customHeight="1" thickBot="1" x14ac:dyDescent="0.35">
      <c r="A36" s="254" t="s">
        <v>156</v>
      </c>
      <c r="B36" s="255"/>
      <c r="C36" s="255"/>
      <c r="D36" s="256"/>
    </row>
    <row r="37" spans="1:6" x14ac:dyDescent="0.3">
      <c r="F37" s="11" t="s">
        <v>75</v>
      </c>
    </row>
  </sheetData>
  <sheetProtection password="DE12" sheet="1" objects="1" scenarios="1"/>
  <mergeCells count="26">
    <mergeCell ref="A26:D26"/>
    <mergeCell ref="A36:D36"/>
    <mergeCell ref="A33:D34"/>
    <mergeCell ref="A35:D35"/>
    <mergeCell ref="A27:D31"/>
    <mergeCell ref="A32:D32"/>
    <mergeCell ref="A21:B21"/>
    <mergeCell ref="A22:B22"/>
    <mergeCell ref="A14:B14"/>
    <mergeCell ref="A18:A19"/>
    <mergeCell ref="A12:B12"/>
    <mergeCell ref="A16:B16"/>
    <mergeCell ref="C12:D12"/>
    <mergeCell ref="A8:C8"/>
    <mergeCell ref="A11:C11"/>
    <mergeCell ref="A6:A7"/>
    <mergeCell ref="A1:D1"/>
    <mergeCell ref="A3:B3"/>
    <mergeCell ref="A4:B4"/>
    <mergeCell ref="A9:B9"/>
    <mergeCell ref="A10:B10"/>
    <mergeCell ref="A5:C5"/>
    <mergeCell ref="C3:D3"/>
    <mergeCell ref="C4:D4"/>
    <mergeCell ref="C9:D9"/>
    <mergeCell ref="C10:D10"/>
  </mergeCells>
  <hyperlinks>
    <hyperlink ref="F2" location="ID!A1" display="Identificação" xr:uid="{00000000-0004-0000-0000-000000000000}"/>
    <hyperlink ref="F3" location="Parceiros!A1" display="Parceiros" xr:uid="{00000000-0004-0000-0000-000001000000}"/>
    <hyperlink ref="F4" location="Tarefas!A1" display="Tarefas" xr:uid="{00000000-0004-0000-0000-000002000000}"/>
    <hyperlink ref="F5" location="Cronograma!A1" display="Cronograma" xr:uid="{00000000-0004-0000-0000-000003000000}"/>
    <hyperlink ref="F6" location="'Recursos Humanos'!A1" display="Recursos humanos" xr:uid="{00000000-0004-0000-0000-000004000000}"/>
    <hyperlink ref="F7" location="Equipamento!A1" display="Equipamento" xr:uid="{00000000-0004-0000-0000-000005000000}"/>
    <hyperlink ref="F8" location="'Aq. de bens e serviços'!A1" display="Aquisição de bens e serviços" xr:uid="{00000000-0004-0000-0000-000006000000}"/>
    <hyperlink ref="F9" location="Missões!A1" display="Missões" xr:uid="{00000000-0004-0000-0000-000007000000}"/>
    <hyperlink ref="F10" location="Orçamento!A1" display="Orçamento" xr:uid="{00000000-0004-0000-0000-000008000000}"/>
    <hyperlink ref="F37" location="Parceiros!A1" display="Seguinte &gt;" xr:uid="{00000000-0004-0000-0000-000009000000}"/>
    <hyperlink ref="F12" location="'Anexo 1_RH'!A1" display="Anexo 1_RH" xr:uid="{00000000-0004-0000-0000-00000A000000}"/>
    <hyperlink ref="F13" location="'Anexo 2_Missões'!A1" display="Anexo 2_Missões" xr:uid="{00000000-0004-0000-0000-00000B000000}"/>
  </hyperlinks>
  <pageMargins left="0.7" right="0.7" top="0.95" bottom="0.75" header="0.3" footer="0.3"/>
  <pageSetup paperSize="8" orientation="landscape" r:id="rId1"/>
  <headerFooter>
    <oddHeader>&amp;L&amp;G&amp;CFORMULÁRIO DE APOIO A CANDIDATURAS
i2A&amp;RSISTEMA INTERNO DE GARANTIA DA QUALIDADE
INVESTIGAÇÃO, DESENVOLVIMENTO,
INOVAÇÃO E EMPREENDEDORISMO</oddHeader>
    <oddFooter>&amp;LMod. 465_2.0
Sistema Interno de Garantia da Qualidade&amp;RPágina &amp;P de &amp;N</oddFooter>
  </headerFooter>
  <legacy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olha3">
    <tabColor theme="8" tint="-0.249977111117893"/>
  </sheetPr>
  <dimension ref="A1:F29"/>
  <sheetViews>
    <sheetView view="pageLayout" topLeftCell="A24" zoomScaleNormal="100" workbookViewId="0">
      <selection activeCell="A39" sqref="A39"/>
    </sheetView>
  </sheetViews>
  <sheetFormatPr defaultColWidth="9.109375" defaultRowHeight="14.4" x14ac:dyDescent="0.3"/>
  <cols>
    <col min="1" max="1" width="23.5546875" style="3" bestFit="1" customWidth="1"/>
    <col min="2" max="2" width="41.33203125" style="3" customWidth="1"/>
    <col min="3" max="3" width="50.88671875" style="3" customWidth="1"/>
    <col min="4" max="4" width="9.109375" style="3" customWidth="1"/>
    <col min="5" max="6" width="10.33203125" style="3" bestFit="1" customWidth="1"/>
    <col min="7" max="8" width="9.109375" style="3" customWidth="1"/>
    <col min="9" max="16384" width="9.109375" style="3"/>
  </cols>
  <sheetData>
    <row r="1" spans="1:3" ht="24" customHeight="1" thickBot="1" x14ac:dyDescent="0.35">
      <c r="A1" s="232" t="s">
        <v>100</v>
      </c>
      <c r="B1" s="233"/>
      <c r="C1" s="234"/>
    </row>
    <row r="2" spans="1:3" ht="22.5" customHeight="1" thickBot="1" x14ac:dyDescent="0.35">
      <c r="A2" s="31" t="s">
        <v>32</v>
      </c>
      <c r="B2" s="23" t="s">
        <v>28</v>
      </c>
      <c r="C2" s="24" t="s">
        <v>80</v>
      </c>
    </row>
    <row r="3" spans="1:3" ht="18.75" customHeight="1" x14ac:dyDescent="0.3">
      <c r="A3" s="67" t="s">
        <v>86</v>
      </c>
      <c r="B3" s="171"/>
      <c r="C3" s="172"/>
    </row>
    <row r="4" spans="1:3" ht="18.75" customHeight="1" x14ac:dyDescent="0.3">
      <c r="A4" s="68" t="s">
        <v>54</v>
      </c>
      <c r="B4" s="173"/>
      <c r="C4" s="174"/>
    </row>
    <row r="5" spans="1:3" ht="18.75" customHeight="1" x14ac:dyDescent="0.3">
      <c r="A5" s="68" t="s">
        <v>55</v>
      </c>
      <c r="B5" s="173"/>
      <c r="C5" s="174"/>
    </row>
    <row r="6" spans="1:3" ht="18.75" customHeight="1" x14ac:dyDescent="0.3">
      <c r="A6" s="68" t="s">
        <v>56</v>
      </c>
      <c r="B6" s="173"/>
      <c r="C6" s="174"/>
    </row>
    <row r="7" spans="1:3" ht="18.75" customHeight="1" x14ac:dyDescent="0.3">
      <c r="A7" s="68" t="s">
        <v>57</v>
      </c>
      <c r="B7" s="173"/>
      <c r="C7" s="174"/>
    </row>
    <row r="8" spans="1:3" ht="18.75" customHeight="1" x14ac:dyDescent="0.3">
      <c r="A8" s="68" t="s">
        <v>58</v>
      </c>
      <c r="B8" s="173"/>
      <c r="C8" s="174"/>
    </row>
    <row r="9" spans="1:3" ht="18.75" customHeight="1" x14ac:dyDescent="0.3">
      <c r="A9" s="68" t="s">
        <v>161</v>
      </c>
      <c r="B9" s="173"/>
      <c r="C9" s="174"/>
    </row>
    <row r="10" spans="1:3" ht="18.75" customHeight="1" x14ac:dyDescent="0.3">
      <c r="A10" s="68" t="s">
        <v>162</v>
      </c>
      <c r="B10" s="173"/>
      <c r="C10" s="174"/>
    </row>
    <row r="11" spans="1:3" ht="18.75" customHeight="1" x14ac:dyDescent="0.3">
      <c r="A11" s="68" t="s">
        <v>163</v>
      </c>
      <c r="B11" s="173"/>
      <c r="C11" s="174"/>
    </row>
    <row r="12" spans="1:3" ht="18.75" customHeight="1" x14ac:dyDescent="0.3">
      <c r="A12" s="68" t="s">
        <v>164</v>
      </c>
      <c r="B12" s="173"/>
      <c r="C12" s="174"/>
    </row>
    <row r="13" spans="1:3" ht="18.75" customHeight="1" x14ac:dyDescent="0.3">
      <c r="A13" s="68" t="s">
        <v>165</v>
      </c>
      <c r="B13" s="173"/>
      <c r="C13" s="174"/>
    </row>
    <row r="14" spans="1:3" ht="18.75" customHeight="1" x14ac:dyDescent="0.3">
      <c r="A14" s="68" t="s">
        <v>166</v>
      </c>
      <c r="B14" s="173"/>
      <c r="C14" s="174"/>
    </row>
    <row r="15" spans="1:3" ht="18.75" customHeight="1" x14ac:dyDescent="0.3">
      <c r="A15" s="68" t="s">
        <v>167</v>
      </c>
      <c r="B15" s="173"/>
      <c r="C15" s="174"/>
    </row>
    <row r="16" spans="1:3" ht="18.75" customHeight="1" x14ac:dyDescent="0.3">
      <c r="A16" s="68" t="s">
        <v>168</v>
      </c>
      <c r="B16" s="173"/>
      <c r="C16" s="174"/>
    </row>
    <row r="17" spans="1:6" ht="18.75" customHeight="1" x14ac:dyDescent="0.3">
      <c r="A17" s="68" t="s">
        <v>169</v>
      </c>
      <c r="B17" s="173"/>
      <c r="C17" s="174"/>
    </row>
    <row r="18" spans="1:6" ht="18.75" customHeight="1" x14ac:dyDescent="0.3">
      <c r="A18" s="68" t="s">
        <v>170</v>
      </c>
      <c r="B18" s="173"/>
      <c r="C18" s="174"/>
    </row>
    <row r="19" spans="1:6" ht="18.75" customHeight="1" x14ac:dyDescent="0.3">
      <c r="A19" s="68" t="s">
        <v>171</v>
      </c>
      <c r="B19" s="173"/>
      <c r="C19" s="174"/>
    </row>
    <row r="20" spans="1:6" ht="18.75" customHeight="1" x14ac:dyDescent="0.3">
      <c r="A20" s="68" t="s">
        <v>172</v>
      </c>
      <c r="B20" s="173"/>
      <c r="C20" s="174"/>
    </row>
    <row r="21" spans="1:6" ht="18.75" customHeight="1" x14ac:dyDescent="0.3">
      <c r="A21" s="68" t="s">
        <v>173</v>
      </c>
      <c r="B21" s="173"/>
      <c r="C21" s="174"/>
    </row>
    <row r="22" spans="1:6" ht="18.75" customHeight="1" x14ac:dyDescent="0.3">
      <c r="A22" s="68" t="s">
        <v>174</v>
      </c>
      <c r="B22" s="173"/>
      <c r="C22" s="174"/>
    </row>
    <row r="23" spans="1:6" ht="18.75" customHeight="1" x14ac:dyDescent="0.3">
      <c r="A23" s="68" t="s">
        <v>175</v>
      </c>
      <c r="B23" s="173"/>
      <c r="C23" s="174"/>
    </row>
    <row r="24" spans="1:6" ht="18.75" customHeight="1" x14ac:dyDescent="0.3">
      <c r="A24" s="68" t="s">
        <v>176</v>
      </c>
      <c r="B24" s="173"/>
      <c r="C24" s="174"/>
    </row>
    <row r="25" spans="1:6" ht="18.75" customHeight="1" x14ac:dyDescent="0.3">
      <c r="A25" s="68" t="s">
        <v>177</v>
      </c>
      <c r="B25" s="173"/>
      <c r="C25" s="174"/>
    </row>
    <row r="26" spans="1:6" ht="18.75" customHeight="1" x14ac:dyDescent="0.3">
      <c r="A26" s="68" t="s">
        <v>178</v>
      </c>
      <c r="B26" s="173"/>
      <c r="C26" s="174"/>
    </row>
    <row r="27" spans="1:6" ht="18.75" customHeight="1" x14ac:dyDescent="0.3">
      <c r="A27" s="68" t="s">
        <v>179</v>
      </c>
      <c r="B27" s="173"/>
      <c r="C27" s="174"/>
    </row>
    <row r="28" spans="1:6" ht="18.75" customHeight="1" thickBot="1" x14ac:dyDescent="0.35">
      <c r="A28" s="69" t="s">
        <v>180</v>
      </c>
      <c r="B28" s="175"/>
      <c r="C28" s="176"/>
    </row>
    <row r="29" spans="1:6" x14ac:dyDescent="0.3">
      <c r="E29" s="5" t="s">
        <v>59</v>
      </c>
      <c r="F29" s="12" t="s">
        <v>75</v>
      </c>
    </row>
  </sheetData>
  <sheetProtection algorithmName="SHA-512" hashValue="3iX04W8fvx4JSrvzu5HjFZhs44rsFt/8R2Fl1zVenuoFiXUjOVE/TZC/hjN+5Ymli/87gqCPQYBa91a4mvETTw==" saltValue="zlYtCSNy60x0c8SXq1Yd3A==" spinCount="100000" sheet="1" objects="1" scenarios="1"/>
  <mergeCells count="1">
    <mergeCell ref="A1:C1"/>
  </mergeCells>
  <hyperlinks>
    <hyperlink ref="E29" location="ID!A1" display=" &lt; Anterior" xr:uid="{00000000-0004-0000-0100-000000000000}"/>
    <hyperlink ref="F29" location="Tarefas!A1" display="Seguinte &gt;" xr:uid="{00000000-0004-0000-0100-000001000000}"/>
  </hyperlinks>
  <pageMargins left="0.7" right="0.7" top="1.0083333333333333" bottom="0.75" header="0.3" footer="0.3"/>
  <pageSetup paperSize="8" orientation="landscape" r:id="rId1"/>
  <headerFooter>
    <oddHeader>&amp;L&amp;G&amp;CFORMULÁRIO DE APOIO A CANDIDATURAS
i2A&amp;RSISTEMA INTERNO DE GARANTIA DA QUALIDADE
INVESTIGAÇÃO, DESENVOLVIMENTO,
INOVAÇÃO E EMPREENDEDORISMO</oddHeader>
    <oddFooter>&amp;LMod. 465_2.0
Sistema Interno de Garantia da Qualidade&amp;RPágina &amp;P de &amp;N</oddFooter>
  </headerFooter>
  <legacyDrawingHF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olha4">
    <tabColor theme="7" tint="-0.249977111117893"/>
  </sheetPr>
  <dimension ref="A1:F28"/>
  <sheetViews>
    <sheetView view="pageLayout" topLeftCell="A21" zoomScaleNormal="100" workbookViewId="0">
      <selection activeCell="B7" sqref="B7"/>
    </sheetView>
  </sheetViews>
  <sheetFormatPr defaultColWidth="9.109375" defaultRowHeight="14.4" x14ac:dyDescent="0.3"/>
  <cols>
    <col min="1" max="1" width="4.5546875" style="3" bestFit="1" customWidth="1"/>
    <col min="2" max="2" width="97.88671875" style="3" customWidth="1"/>
    <col min="3" max="3" width="16.88671875" style="3" customWidth="1"/>
    <col min="4" max="4" width="9.109375" style="3" customWidth="1"/>
    <col min="5" max="6" width="10.33203125" style="3" bestFit="1" customWidth="1"/>
    <col min="7" max="7" width="9.109375" style="3" customWidth="1"/>
    <col min="8" max="16384" width="9.109375" style="3"/>
  </cols>
  <sheetData>
    <row r="1" spans="1:3" ht="24" customHeight="1" thickBot="1" x14ac:dyDescent="0.35">
      <c r="A1" s="232" t="s">
        <v>103</v>
      </c>
      <c r="B1" s="233"/>
      <c r="C1" s="234"/>
    </row>
    <row r="2" spans="1:3" ht="33.75" customHeight="1" thickBot="1" x14ac:dyDescent="0.35">
      <c r="A2" s="23" t="s">
        <v>32</v>
      </c>
      <c r="B2" s="23" t="s">
        <v>105</v>
      </c>
      <c r="C2" s="25" t="s">
        <v>87</v>
      </c>
    </row>
    <row r="3" spans="1:3" ht="18.75" customHeight="1" x14ac:dyDescent="0.3">
      <c r="A3" s="70" t="s">
        <v>6</v>
      </c>
      <c r="B3" s="171"/>
      <c r="C3" s="171"/>
    </row>
    <row r="4" spans="1:3" ht="18.75" customHeight="1" x14ac:dyDescent="0.3">
      <c r="A4" s="71" t="s">
        <v>19</v>
      </c>
      <c r="B4" s="173"/>
      <c r="C4" s="173"/>
    </row>
    <row r="5" spans="1:3" ht="18.75" customHeight="1" x14ac:dyDescent="0.3">
      <c r="A5" s="71" t="s">
        <v>20</v>
      </c>
      <c r="B5" s="173"/>
      <c r="C5" s="173"/>
    </row>
    <row r="6" spans="1:3" ht="18.75" customHeight="1" x14ac:dyDescent="0.3">
      <c r="A6" s="71" t="s">
        <v>21</v>
      </c>
      <c r="B6" s="173"/>
      <c r="C6" s="173"/>
    </row>
    <row r="7" spans="1:3" ht="18.75" customHeight="1" x14ac:dyDescent="0.3">
      <c r="A7" s="71" t="s">
        <v>22</v>
      </c>
      <c r="B7" s="173"/>
      <c r="C7" s="173"/>
    </row>
    <row r="8" spans="1:3" ht="18.75" customHeight="1" x14ac:dyDescent="0.3">
      <c r="A8" s="71" t="s">
        <v>23</v>
      </c>
      <c r="B8" s="173"/>
      <c r="C8" s="173"/>
    </row>
    <row r="9" spans="1:3" ht="18.75" customHeight="1" x14ac:dyDescent="0.3">
      <c r="A9" s="71" t="s">
        <v>24</v>
      </c>
      <c r="B9" s="173"/>
      <c r="C9" s="173"/>
    </row>
    <row r="10" spans="1:3" ht="18.75" customHeight="1" x14ac:dyDescent="0.3">
      <c r="A10" s="71" t="s">
        <v>25</v>
      </c>
      <c r="B10" s="173"/>
      <c r="C10" s="173"/>
    </row>
    <row r="11" spans="1:3" ht="18.75" customHeight="1" x14ac:dyDescent="0.3">
      <c r="A11" s="71" t="s">
        <v>26</v>
      </c>
      <c r="B11" s="173"/>
      <c r="C11" s="173"/>
    </row>
    <row r="12" spans="1:3" ht="18.75" customHeight="1" x14ac:dyDescent="0.3">
      <c r="A12" s="71" t="s">
        <v>27</v>
      </c>
      <c r="B12" s="173"/>
      <c r="C12" s="173"/>
    </row>
    <row r="13" spans="1:3" ht="18.75" customHeight="1" x14ac:dyDescent="0.3">
      <c r="A13" s="71" t="s">
        <v>181</v>
      </c>
      <c r="B13" s="173"/>
      <c r="C13" s="173"/>
    </row>
    <row r="14" spans="1:3" ht="18.75" customHeight="1" x14ac:dyDescent="0.3">
      <c r="A14" s="71" t="s">
        <v>182</v>
      </c>
      <c r="B14" s="173"/>
      <c r="C14" s="173"/>
    </row>
    <row r="15" spans="1:3" ht="18.75" customHeight="1" x14ac:dyDescent="0.3">
      <c r="A15" s="71" t="s">
        <v>183</v>
      </c>
      <c r="B15" s="173"/>
      <c r="C15" s="173"/>
    </row>
    <row r="16" spans="1:3" ht="18.75" customHeight="1" x14ac:dyDescent="0.3">
      <c r="A16" s="71" t="s">
        <v>184</v>
      </c>
      <c r="B16" s="173"/>
      <c r="C16" s="173"/>
    </row>
    <row r="17" spans="1:6" ht="18.75" customHeight="1" x14ac:dyDescent="0.3">
      <c r="A17" s="71" t="s">
        <v>185</v>
      </c>
      <c r="B17" s="173"/>
      <c r="C17" s="173"/>
    </row>
    <row r="18" spans="1:6" ht="18.75" customHeight="1" x14ac:dyDescent="0.3">
      <c r="A18" s="71" t="s">
        <v>186</v>
      </c>
      <c r="B18" s="173"/>
      <c r="C18" s="173"/>
    </row>
    <row r="19" spans="1:6" ht="18.75" customHeight="1" x14ac:dyDescent="0.3">
      <c r="A19" s="71" t="s">
        <v>187</v>
      </c>
      <c r="B19" s="173"/>
      <c r="C19" s="173"/>
    </row>
    <row r="20" spans="1:6" ht="18.75" customHeight="1" x14ac:dyDescent="0.3">
      <c r="A20" s="71" t="s">
        <v>188</v>
      </c>
      <c r="B20" s="173"/>
      <c r="C20" s="173"/>
    </row>
    <row r="21" spans="1:6" ht="18.75" customHeight="1" x14ac:dyDescent="0.3">
      <c r="A21" s="71" t="s">
        <v>189</v>
      </c>
      <c r="B21" s="173"/>
      <c r="C21" s="173"/>
    </row>
    <row r="22" spans="1:6" ht="18.75" customHeight="1" x14ac:dyDescent="0.3">
      <c r="A22" s="71" t="s">
        <v>190</v>
      </c>
      <c r="B22" s="173"/>
      <c r="C22" s="173"/>
    </row>
    <row r="23" spans="1:6" ht="18.75" customHeight="1" x14ac:dyDescent="0.3">
      <c r="A23" s="71" t="s">
        <v>191</v>
      </c>
      <c r="B23" s="173"/>
      <c r="C23" s="173"/>
    </row>
    <row r="24" spans="1:6" ht="18.75" customHeight="1" x14ac:dyDescent="0.3">
      <c r="A24" s="71" t="s">
        <v>192</v>
      </c>
      <c r="B24" s="173"/>
      <c r="C24" s="173"/>
    </row>
    <row r="25" spans="1:6" ht="18.75" customHeight="1" x14ac:dyDescent="0.3">
      <c r="A25" s="71" t="s">
        <v>193</v>
      </c>
      <c r="B25" s="173"/>
      <c r="C25" s="173"/>
    </row>
    <row r="26" spans="1:6" ht="18.75" customHeight="1" x14ac:dyDescent="0.3">
      <c r="A26" s="71" t="s">
        <v>194</v>
      </c>
      <c r="B26" s="173"/>
      <c r="C26" s="173"/>
    </row>
    <row r="27" spans="1:6" ht="18.75" customHeight="1" thickBot="1" x14ac:dyDescent="0.35">
      <c r="A27" s="72" t="s">
        <v>195</v>
      </c>
      <c r="B27" s="175"/>
      <c r="C27" s="175"/>
    </row>
    <row r="28" spans="1:6" x14ac:dyDescent="0.3">
      <c r="E28" s="5" t="s">
        <v>59</v>
      </c>
      <c r="F28" s="12" t="s">
        <v>75</v>
      </c>
    </row>
  </sheetData>
  <sheetProtection algorithmName="SHA-512" hashValue="QOXCSGFeN3nxKaFSdoNJuDkRGuayzVUyLEdKBCLJQ4ZwvIoJi1VloF0YTtFp8kB9KJOeT0qBG9t056upw2KZIg==" saltValue="f8ujhyE6a94SmSkLNxZk+w==" spinCount="100000" sheet="1" objects="1" scenarios="1"/>
  <mergeCells count="1">
    <mergeCell ref="A1:C1"/>
  </mergeCells>
  <hyperlinks>
    <hyperlink ref="E28" location="Parceiros!A1" display=" &lt; Anterior" xr:uid="{00000000-0004-0000-0200-000000000000}"/>
    <hyperlink ref="F28" location="Cronograma!A1" display="Seguinte &gt;" xr:uid="{00000000-0004-0000-0200-000001000000}"/>
  </hyperlinks>
  <pageMargins left="0.7" right="0.7" top="1.0083333333333333" bottom="0.75" header="0.3" footer="0.3"/>
  <pageSetup paperSize="8" orientation="landscape" r:id="rId1"/>
  <headerFooter>
    <oddHeader>&amp;L&amp;G&amp;CFORMULÁRIO DE APOIO A CANDIDATURAS
i2A&amp;RSISTEMA INTERNO DE GARANTIA DA QUALIDADE
INVESTIGAÇÃO, DESENVOLVIMENTO,
INOVAÇÃO E EMPREENDEDORISMO</oddHeader>
    <oddFooter>&amp;LMod. 465_2.0
Sistema Interno de Garantia da Qualidade&amp;RPágina &amp;P de &amp;N</oddFooter>
  </headerFooter>
  <legacyDrawing r:id="rId2"/>
  <legacyDrawingHF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olha5">
    <tabColor theme="6" tint="-0.249977111117893"/>
  </sheetPr>
  <dimension ref="A1:AZ29"/>
  <sheetViews>
    <sheetView view="pageLayout" topLeftCell="A14" zoomScaleNormal="100" workbookViewId="0">
      <selection activeCell="F7" sqref="F7"/>
    </sheetView>
  </sheetViews>
  <sheetFormatPr defaultColWidth="9.109375" defaultRowHeight="14.4" x14ac:dyDescent="0.3"/>
  <cols>
    <col min="1" max="1" width="7.44140625" style="13" bestFit="1" customWidth="1"/>
    <col min="2" max="10" width="3.6640625" style="13" bestFit="1" customWidth="1"/>
    <col min="11" max="13" width="4.6640625" style="13" bestFit="1" customWidth="1"/>
    <col min="14" max="22" width="3.6640625" style="13" bestFit="1" customWidth="1"/>
    <col min="23" max="25" width="4.6640625" style="13" bestFit="1" customWidth="1"/>
    <col min="26" max="34" width="3.6640625" style="13" bestFit="1" customWidth="1"/>
    <col min="35" max="35" width="4.6640625" style="13" bestFit="1" customWidth="1"/>
    <col min="36" max="36" width="4.6640625" style="13" customWidth="1"/>
    <col min="37" max="37" width="4.6640625" style="13" bestFit="1" customWidth="1"/>
    <col min="38" max="38" width="4.33203125" style="13" customWidth="1"/>
    <col min="39" max="39" width="4.109375" style="13" customWidth="1"/>
    <col min="40" max="40" width="3.88671875" style="13" customWidth="1"/>
    <col min="41" max="41" width="4.44140625" style="13" customWidth="1"/>
    <col min="42" max="42" width="4" style="13" customWidth="1"/>
    <col min="43" max="43" width="4.109375" style="13" customWidth="1"/>
    <col min="44" max="44" width="3.88671875" style="13" customWidth="1"/>
    <col min="45" max="45" width="4" style="13" customWidth="1"/>
    <col min="46" max="46" width="3.6640625" style="13" customWidth="1"/>
    <col min="47" max="48" width="4.6640625" style="13" customWidth="1"/>
    <col min="49" max="49" width="4.88671875" style="13" bestFit="1" customWidth="1"/>
    <col min="50" max="50" width="9.109375" style="13" customWidth="1"/>
    <col min="51" max="52" width="10.33203125" style="13" bestFit="1" customWidth="1"/>
    <col min="53" max="58" width="9.109375" style="13" customWidth="1"/>
    <col min="59" max="16384" width="9.109375" style="13"/>
  </cols>
  <sheetData>
    <row r="1" spans="1:49" ht="24" customHeight="1" thickBot="1" x14ac:dyDescent="0.35">
      <c r="A1" s="272" t="s">
        <v>104</v>
      </c>
      <c r="B1" s="273"/>
      <c r="C1" s="273"/>
      <c r="D1" s="273"/>
      <c r="E1" s="273"/>
      <c r="F1" s="273"/>
      <c r="G1" s="273"/>
      <c r="H1" s="273"/>
      <c r="I1" s="273"/>
      <c r="J1" s="273"/>
      <c r="K1" s="273"/>
      <c r="L1" s="273"/>
      <c r="M1" s="273"/>
      <c r="N1" s="273"/>
      <c r="O1" s="273"/>
      <c r="P1" s="273"/>
      <c r="Q1" s="273"/>
      <c r="R1" s="273"/>
      <c r="S1" s="273"/>
      <c r="T1" s="273"/>
      <c r="U1" s="273"/>
      <c r="V1" s="273"/>
      <c r="W1" s="273"/>
      <c r="X1" s="273"/>
      <c r="Y1" s="273"/>
      <c r="Z1" s="273"/>
      <c r="AA1" s="273"/>
      <c r="AB1" s="273"/>
      <c r="AC1" s="273"/>
      <c r="AD1" s="273"/>
      <c r="AE1" s="273"/>
      <c r="AF1" s="273"/>
      <c r="AG1" s="273"/>
      <c r="AH1" s="273"/>
      <c r="AI1" s="273"/>
      <c r="AJ1" s="273"/>
      <c r="AK1" s="273"/>
      <c r="AL1" s="273"/>
      <c r="AM1" s="273"/>
      <c r="AN1" s="273"/>
      <c r="AO1" s="273"/>
      <c r="AP1" s="273"/>
      <c r="AQ1" s="273"/>
      <c r="AR1" s="273"/>
      <c r="AS1" s="273"/>
      <c r="AT1" s="273"/>
      <c r="AU1" s="273"/>
      <c r="AV1" s="273"/>
      <c r="AW1" s="274"/>
    </row>
    <row r="2" spans="1:49" ht="22.5" customHeight="1" x14ac:dyDescent="0.3">
      <c r="A2" s="278" t="s">
        <v>32</v>
      </c>
      <c r="B2" s="275" t="s">
        <v>81</v>
      </c>
      <c r="C2" s="276"/>
      <c r="D2" s="276"/>
      <c r="E2" s="276"/>
      <c r="F2" s="276"/>
      <c r="G2" s="276"/>
      <c r="H2" s="276"/>
      <c r="I2" s="276"/>
      <c r="J2" s="276"/>
      <c r="K2" s="276"/>
      <c r="L2" s="276"/>
      <c r="M2" s="277"/>
      <c r="N2" s="275" t="s">
        <v>82</v>
      </c>
      <c r="O2" s="276"/>
      <c r="P2" s="276"/>
      <c r="Q2" s="276"/>
      <c r="R2" s="276"/>
      <c r="S2" s="276"/>
      <c r="T2" s="276"/>
      <c r="U2" s="276"/>
      <c r="V2" s="276"/>
      <c r="W2" s="276"/>
      <c r="X2" s="276"/>
      <c r="Y2" s="277"/>
      <c r="Z2" s="275" t="s">
        <v>83</v>
      </c>
      <c r="AA2" s="276"/>
      <c r="AB2" s="276"/>
      <c r="AC2" s="276"/>
      <c r="AD2" s="276"/>
      <c r="AE2" s="276"/>
      <c r="AF2" s="276"/>
      <c r="AG2" s="276"/>
      <c r="AH2" s="276"/>
      <c r="AI2" s="276"/>
      <c r="AJ2" s="276"/>
      <c r="AK2" s="277"/>
      <c r="AL2" s="275" t="s">
        <v>84</v>
      </c>
      <c r="AM2" s="276"/>
      <c r="AN2" s="276"/>
      <c r="AO2" s="276"/>
      <c r="AP2" s="276"/>
      <c r="AQ2" s="276"/>
      <c r="AR2" s="276"/>
      <c r="AS2" s="276"/>
      <c r="AT2" s="276"/>
      <c r="AU2" s="276"/>
      <c r="AV2" s="276"/>
      <c r="AW2" s="277"/>
    </row>
    <row r="3" spans="1:49" ht="22.5" customHeight="1" thickBot="1" x14ac:dyDescent="0.35">
      <c r="A3" s="279"/>
      <c r="B3" s="33" t="s">
        <v>7</v>
      </c>
      <c r="C3" s="32" t="s">
        <v>8</v>
      </c>
      <c r="D3" s="32" t="s">
        <v>9</v>
      </c>
      <c r="E3" s="32" t="s">
        <v>10</v>
      </c>
      <c r="F3" s="32" t="s">
        <v>11</v>
      </c>
      <c r="G3" s="32" t="s">
        <v>12</v>
      </c>
      <c r="H3" s="32" t="s">
        <v>13</v>
      </c>
      <c r="I3" s="32" t="s">
        <v>14</v>
      </c>
      <c r="J3" s="32" t="s">
        <v>15</v>
      </c>
      <c r="K3" s="32" t="s">
        <v>16</v>
      </c>
      <c r="L3" s="32" t="s">
        <v>17</v>
      </c>
      <c r="M3" s="38" t="s">
        <v>18</v>
      </c>
      <c r="N3" s="33" t="s">
        <v>7</v>
      </c>
      <c r="O3" s="32" t="s">
        <v>8</v>
      </c>
      <c r="P3" s="32" t="s">
        <v>9</v>
      </c>
      <c r="Q3" s="32" t="s">
        <v>10</v>
      </c>
      <c r="R3" s="32" t="s">
        <v>11</v>
      </c>
      <c r="S3" s="32" t="s">
        <v>12</v>
      </c>
      <c r="T3" s="32" t="s">
        <v>13</v>
      </c>
      <c r="U3" s="32" t="s">
        <v>14</v>
      </c>
      <c r="V3" s="32" t="s">
        <v>15</v>
      </c>
      <c r="W3" s="32" t="s">
        <v>16</v>
      </c>
      <c r="X3" s="32" t="s">
        <v>17</v>
      </c>
      <c r="Y3" s="38" t="s">
        <v>18</v>
      </c>
      <c r="Z3" s="33" t="s">
        <v>7</v>
      </c>
      <c r="AA3" s="32" t="s">
        <v>8</v>
      </c>
      <c r="AB3" s="32" t="s">
        <v>9</v>
      </c>
      <c r="AC3" s="32" t="s">
        <v>10</v>
      </c>
      <c r="AD3" s="32" t="s">
        <v>11</v>
      </c>
      <c r="AE3" s="32" t="s">
        <v>12</v>
      </c>
      <c r="AF3" s="32" t="s">
        <v>13</v>
      </c>
      <c r="AG3" s="32" t="s">
        <v>14</v>
      </c>
      <c r="AH3" s="32" t="s">
        <v>15</v>
      </c>
      <c r="AI3" s="32" t="s">
        <v>16</v>
      </c>
      <c r="AJ3" s="32" t="s">
        <v>17</v>
      </c>
      <c r="AK3" s="38" t="s">
        <v>18</v>
      </c>
      <c r="AL3" s="33" t="s">
        <v>7</v>
      </c>
      <c r="AM3" s="32" t="s">
        <v>8</v>
      </c>
      <c r="AN3" s="32" t="s">
        <v>9</v>
      </c>
      <c r="AO3" s="32" t="s">
        <v>10</v>
      </c>
      <c r="AP3" s="32" t="s">
        <v>11</v>
      </c>
      <c r="AQ3" s="32" t="s">
        <v>12</v>
      </c>
      <c r="AR3" s="32" t="s">
        <v>13</v>
      </c>
      <c r="AS3" s="32" t="s">
        <v>14</v>
      </c>
      <c r="AT3" s="32" t="s">
        <v>15</v>
      </c>
      <c r="AU3" s="32" t="s">
        <v>16</v>
      </c>
      <c r="AV3" s="32" t="s">
        <v>17</v>
      </c>
      <c r="AW3" s="38" t="s">
        <v>18</v>
      </c>
    </row>
    <row r="4" spans="1:49" ht="18.75" customHeight="1" x14ac:dyDescent="0.3">
      <c r="A4" s="73" t="s">
        <v>6</v>
      </c>
      <c r="B4" s="177"/>
      <c r="C4" s="178"/>
      <c r="D4" s="178"/>
      <c r="E4" s="178"/>
      <c r="F4" s="178"/>
      <c r="G4" s="178"/>
      <c r="H4" s="178"/>
      <c r="I4" s="178"/>
      <c r="J4" s="178"/>
      <c r="K4" s="178"/>
      <c r="L4" s="178"/>
      <c r="M4" s="179"/>
      <c r="N4" s="177"/>
      <c r="O4" s="178"/>
      <c r="P4" s="178"/>
      <c r="Q4" s="178"/>
      <c r="R4" s="178"/>
      <c r="S4" s="178"/>
      <c r="T4" s="178"/>
      <c r="U4" s="178"/>
      <c r="V4" s="178"/>
      <c r="W4" s="178"/>
      <c r="X4" s="178"/>
      <c r="Y4" s="179"/>
      <c r="Z4" s="177"/>
      <c r="AA4" s="178"/>
      <c r="AB4" s="178"/>
      <c r="AC4" s="178"/>
      <c r="AD4" s="178"/>
      <c r="AE4" s="178"/>
      <c r="AF4" s="178"/>
      <c r="AG4" s="178"/>
      <c r="AH4" s="178"/>
      <c r="AI4" s="178"/>
      <c r="AJ4" s="178"/>
      <c r="AK4" s="179"/>
      <c r="AL4" s="177"/>
      <c r="AM4" s="178"/>
      <c r="AN4" s="178"/>
      <c r="AO4" s="178"/>
      <c r="AP4" s="178"/>
      <c r="AQ4" s="178"/>
      <c r="AR4" s="178"/>
      <c r="AS4" s="178"/>
      <c r="AT4" s="178"/>
      <c r="AU4" s="178"/>
      <c r="AV4" s="178"/>
      <c r="AW4" s="179"/>
    </row>
    <row r="5" spans="1:49" ht="18.75" customHeight="1" x14ac:dyDescent="0.3">
      <c r="A5" s="74" t="s">
        <v>19</v>
      </c>
      <c r="B5" s="180"/>
      <c r="C5" s="181"/>
      <c r="D5" s="181"/>
      <c r="E5" s="181"/>
      <c r="F5" s="181"/>
      <c r="G5" s="181"/>
      <c r="H5" s="181"/>
      <c r="I5" s="181"/>
      <c r="J5" s="181"/>
      <c r="K5" s="181"/>
      <c r="L5" s="181"/>
      <c r="M5" s="182"/>
      <c r="N5" s="180"/>
      <c r="O5" s="181"/>
      <c r="P5" s="181"/>
      <c r="Q5" s="181"/>
      <c r="R5" s="181"/>
      <c r="S5" s="181"/>
      <c r="T5" s="181"/>
      <c r="U5" s="181"/>
      <c r="V5" s="181"/>
      <c r="W5" s="181"/>
      <c r="X5" s="181"/>
      <c r="Y5" s="182"/>
      <c r="Z5" s="180"/>
      <c r="AA5" s="181"/>
      <c r="AB5" s="181"/>
      <c r="AC5" s="181"/>
      <c r="AD5" s="181"/>
      <c r="AE5" s="181"/>
      <c r="AF5" s="181"/>
      <c r="AG5" s="181"/>
      <c r="AH5" s="181"/>
      <c r="AI5" s="181"/>
      <c r="AJ5" s="181"/>
      <c r="AK5" s="182"/>
      <c r="AL5" s="180"/>
      <c r="AM5" s="181"/>
      <c r="AN5" s="181"/>
      <c r="AO5" s="181"/>
      <c r="AP5" s="181"/>
      <c r="AQ5" s="181"/>
      <c r="AR5" s="181"/>
      <c r="AS5" s="181"/>
      <c r="AT5" s="181"/>
      <c r="AU5" s="181"/>
      <c r="AV5" s="181"/>
      <c r="AW5" s="182"/>
    </row>
    <row r="6" spans="1:49" ht="18.75" customHeight="1" x14ac:dyDescent="0.3">
      <c r="A6" s="74" t="s">
        <v>20</v>
      </c>
      <c r="B6" s="180"/>
      <c r="C6" s="181"/>
      <c r="D6" s="181"/>
      <c r="E6" s="181"/>
      <c r="F6" s="181"/>
      <c r="G6" s="181"/>
      <c r="H6" s="181"/>
      <c r="I6" s="181"/>
      <c r="J6" s="181"/>
      <c r="K6" s="181"/>
      <c r="L6" s="181"/>
      <c r="M6" s="182"/>
      <c r="N6" s="180"/>
      <c r="O6" s="181"/>
      <c r="P6" s="181"/>
      <c r="Q6" s="181"/>
      <c r="R6" s="181"/>
      <c r="S6" s="181"/>
      <c r="T6" s="181"/>
      <c r="U6" s="181"/>
      <c r="V6" s="181"/>
      <c r="W6" s="181"/>
      <c r="X6" s="181"/>
      <c r="Y6" s="182"/>
      <c r="Z6" s="180"/>
      <c r="AA6" s="181"/>
      <c r="AB6" s="181"/>
      <c r="AC6" s="181"/>
      <c r="AD6" s="181"/>
      <c r="AE6" s="181"/>
      <c r="AF6" s="181"/>
      <c r="AG6" s="181"/>
      <c r="AH6" s="181"/>
      <c r="AI6" s="181"/>
      <c r="AJ6" s="181"/>
      <c r="AK6" s="182"/>
      <c r="AL6" s="180"/>
      <c r="AM6" s="181"/>
      <c r="AN6" s="181"/>
      <c r="AO6" s="181"/>
      <c r="AP6" s="181"/>
      <c r="AQ6" s="181"/>
      <c r="AR6" s="181"/>
      <c r="AS6" s="181"/>
      <c r="AT6" s="181"/>
      <c r="AU6" s="181"/>
      <c r="AV6" s="181"/>
      <c r="AW6" s="182"/>
    </row>
    <row r="7" spans="1:49" ht="18.75" customHeight="1" x14ac:dyDescent="0.3">
      <c r="A7" s="74" t="s">
        <v>21</v>
      </c>
      <c r="B7" s="180"/>
      <c r="C7" s="181"/>
      <c r="D7" s="181"/>
      <c r="E7" s="181"/>
      <c r="F7" s="181"/>
      <c r="G7" s="181"/>
      <c r="H7" s="181"/>
      <c r="I7" s="181"/>
      <c r="J7" s="181"/>
      <c r="K7" s="181"/>
      <c r="L7" s="181"/>
      <c r="M7" s="182"/>
      <c r="N7" s="180"/>
      <c r="O7" s="181"/>
      <c r="P7" s="181"/>
      <c r="Q7" s="181"/>
      <c r="R7" s="181"/>
      <c r="S7" s="181"/>
      <c r="T7" s="181"/>
      <c r="U7" s="181"/>
      <c r="V7" s="181"/>
      <c r="W7" s="181"/>
      <c r="X7" s="181"/>
      <c r="Y7" s="182"/>
      <c r="Z7" s="180"/>
      <c r="AA7" s="181"/>
      <c r="AB7" s="181"/>
      <c r="AC7" s="181"/>
      <c r="AD7" s="181"/>
      <c r="AE7" s="181"/>
      <c r="AF7" s="181"/>
      <c r="AG7" s="181"/>
      <c r="AH7" s="181"/>
      <c r="AI7" s="181"/>
      <c r="AJ7" s="181"/>
      <c r="AK7" s="182"/>
      <c r="AL7" s="180"/>
      <c r="AM7" s="181"/>
      <c r="AN7" s="181"/>
      <c r="AO7" s="181"/>
      <c r="AP7" s="181"/>
      <c r="AQ7" s="181"/>
      <c r="AR7" s="181"/>
      <c r="AS7" s="181"/>
      <c r="AT7" s="181"/>
      <c r="AU7" s="181"/>
      <c r="AV7" s="181"/>
      <c r="AW7" s="182"/>
    </row>
    <row r="8" spans="1:49" ht="18.75" customHeight="1" x14ac:dyDescent="0.3">
      <c r="A8" s="74" t="s">
        <v>22</v>
      </c>
      <c r="B8" s="180"/>
      <c r="C8" s="181"/>
      <c r="D8" s="181"/>
      <c r="E8" s="181"/>
      <c r="F8" s="181"/>
      <c r="G8" s="181"/>
      <c r="H8" s="181"/>
      <c r="I8" s="181"/>
      <c r="J8" s="181"/>
      <c r="K8" s="181"/>
      <c r="L8" s="181"/>
      <c r="M8" s="182"/>
      <c r="N8" s="180"/>
      <c r="O8" s="181"/>
      <c r="P8" s="181"/>
      <c r="Q8" s="181"/>
      <c r="R8" s="181"/>
      <c r="S8" s="181"/>
      <c r="T8" s="181"/>
      <c r="U8" s="181"/>
      <c r="V8" s="181"/>
      <c r="W8" s="181"/>
      <c r="X8" s="181"/>
      <c r="Y8" s="182"/>
      <c r="Z8" s="180"/>
      <c r="AA8" s="181"/>
      <c r="AB8" s="181"/>
      <c r="AC8" s="181"/>
      <c r="AD8" s="181"/>
      <c r="AE8" s="181"/>
      <c r="AF8" s="181"/>
      <c r="AG8" s="181"/>
      <c r="AH8" s="181"/>
      <c r="AI8" s="181"/>
      <c r="AJ8" s="181"/>
      <c r="AK8" s="182"/>
      <c r="AL8" s="180"/>
      <c r="AM8" s="181"/>
      <c r="AN8" s="181"/>
      <c r="AO8" s="181"/>
      <c r="AP8" s="181"/>
      <c r="AQ8" s="181"/>
      <c r="AR8" s="181"/>
      <c r="AS8" s="181"/>
      <c r="AT8" s="181"/>
      <c r="AU8" s="181"/>
      <c r="AV8" s="181"/>
      <c r="AW8" s="182"/>
    </row>
    <row r="9" spans="1:49" ht="18.75" customHeight="1" x14ac:dyDescent="0.3">
      <c r="A9" s="74" t="s">
        <v>23</v>
      </c>
      <c r="B9" s="180"/>
      <c r="C9" s="181"/>
      <c r="D9" s="181"/>
      <c r="E9" s="181"/>
      <c r="F9" s="181"/>
      <c r="G9" s="181"/>
      <c r="H9" s="181"/>
      <c r="I9" s="181"/>
      <c r="J9" s="181"/>
      <c r="K9" s="181"/>
      <c r="L9" s="181"/>
      <c r="M9" s="182"/>
      <c r="N9" s="180"/>
      <c r="O9" s="181"/>
      <c r="P9" s="181"/>
      <c r="Q9" s="181"/>
      <c r="R9" s="181"/>
      <c r="S9" s="181"/>
      <c r="T9" s="181"/>
      <c r="U9" s="181"/>
      <c r="V9" s="181"/>
      <c r="W9" s="181"/>
      <c r="X9" s="181"/>
      <c r="Y9" s="182"/>
      <c r="Z9" s="180"/>
      <c r="AA9" s="181"/>
      <c r="AB9" s="181"/>
      <c r="AC9" s="181"/>
      <c r="AD9" s="181"/>
      <c r="AE9" s="181"/>
      <c r="AF9" s="181"/>
      <c r="AG9" s="181"/>
      <c r="AH9" s="181"/>
      <c r="AI9" s="181"/>
      <c r="AJ9" s="181"/>
      <c r="AK9" s="182"/>
      <c r="AL9" s="180"/>
      <c r="AM9" s="181"/>
      <c r="AN9" s="181"/>
      <c r="AO9" s="181"/>
      <c r="AP9" s="181"/>
      <c r="AQ9" s="181"/>
      <c r="AR9" s="181"/>
      <c r="AS9" s="181"/>
      <c r="AT9" s="181"/>
      <c r="AU9" s="181"/>
      <c r="AV9" s="181"/>
      <c r="AW9" s="182"/>
    </row>
    <row r="10" spans="1:49" ht="18.75" customHeight="1" x14ac:dyDescent="0.3">
      <c r="A10" s="74" t="s">
        <v>24</v>
      </c>
      <c r="B10" s="180"/>
      <c r="C10" s="181"/>
      <c r="D10" s="181"/>
      <c r="E10" s="181"/>
      <c r="F10" s="181"/>
      <c r="G10" s="181"/>
      <c r="H10" s="181"/>
      <c r="I10" s="181"/>
      <c r="J10" s="181"/>
      <c r="K10" s="181"/>
      <c r="L10" s="181"/>
      <c r="M10" s="182"/>
      <c r="N10" s="180"/>
      <c r="O10" s="181"/>
      <c r="P10" s="181"/>
      <c r="Q10" s="181"/>
      <c r="R10" s="181"/>
      <c r="S10" s="181"/>
      <c r="T10" s="181"/>
      <c r="U10" s="181"/>
      <c r="V10" s="181"/>
      <c r="W10" s="181"/>
      <c r="X10" s="181"/>
      <c r="Y10" s="182"/>
      <c r="Z10" s="180"/>
      <c r="AA10" s="181"/>
      <c r="AB10" s="181"/>
      <c r="AC10" s="181"/>
      <c r="AD10" s="181"/>
      <c r="AE10" s="181"/>
      <c r="AF10" s="181"/>
      <c r="AG10" s="181"/>
      <c r="AH10" s="181"/>
      <c r="AI10" s="181"/>
      <c r="AJ10" s="181"/>
      <c r="AK10" s="182"/>
      <c r="AL10" s="180"/>
      <c r="AM10" s="181"/>
      <c r="AN10" s="181"/>
      <c r="AO10" s="181"/>
      <c r="AP10" s="181"/>
      <c r="AQ10" s="181"/>
      <c r="AR10" s="181"/>
      <c r="AS10" s="181"/>
      <c r="AT10" s="181"/>
      <c r="AU10" s="181"/>
      <c r="AV10" s="181"/>
      <c r="AW10" s="182"/>
    </row>
    <row r="11" spans="1:49" ht="18.75" customHeight="1" x14ac:dyDescent="0.3">
      <c r="A11" s="74" t="s">
        <v>25</v>
      </c>
      <c r="B11" s="180"/>
      <c r="C11" s="181"/>
      <c r="D11" s="181"/>
      <c r="E11" s="181"/>
      <c r="F11" s="181"/>
      <c r="G11" s="181"/>
      <c r="H11" s="181"/>
      <c r="I11" s="181"/>
      <c r="J11" s="181"/>
      <c r="K11" s="181"/>
      <c r="L11" s="181"/>
      <c r="M11" s="182"/>
      <c r="N11" s="180"/>
      <c r="O11" s="181"/>
      <c r="P11" s="181"/>
      <c r="Q11" s="181"/>
      <c r="R11" s="181"/>
      <c r="S11" s="181"/>
      <c r="T11" s="181"/>
      <c r="U11" s="181"/>
      <c r="V11" s="181"/>
      <c r="W11" s="181"/>
      <c r="X11" s="181"/>
      <c r="Y11" s="182"/>
      <c r="Z11" s="180"/>
      <c r="AA11" s="181"/>
      <c r="AB11" s="181"/>
      <c r="AC11" s="181"/>
      <c r="AD11" s="181"/>
      <c r="AE11" s="181"/>
      <c r="AF11" s="181"/>
      <c r="AG11" s="181"/>
      <c r="AH11" s="181"/>
      <c r="AI11" s="181"/>
      <c r="AJ11" s="181"/>
      <c r="AK11" s="182"/>
      <c r="AL11" s="180"/>
      <c r="AM11" s="181"/>
      <c r="AN11" s="181"/>
      <c r="AO11" s="181"/>
      <c r="AP11" s="181"/>
      <c r="AQ11" s="181"/>
      <c r="AR11" s="181"/>
      <c r="AS11" s="181"/>
      <c r="AT11" s="181"/>
      <c r="AU11" s="181"/>
      <c r="AV11" s="181"/>
      <c r="AW11" s="182"/>
    </row>
    <row r="12" spans="1:49" ht="18.75" customHeight="1" x14ac:dyDescent="0.3">
      <c r="A12" s="74" t="s">
        <v>26</v>
      </c>
      <c r="B12" s="180"/>
      <c r="C12" s="181"/>
      <c r="D12" s="181"/>
      <c r="E12" s="181"/>
      <c r="F12" s="181"/>
      <c r="G12" s="181"/>
      <c r="H12" s="181"/>
      <c r="I12" s="181"/>
      <c r="J12" s="181"/>
      <c r="K12" s="181"/>
      <c r="L12" s="181"/>
      <c r="M12" s="182"/>
      <c r="N12" s="180"/>
      <c r="O12" s="181"/>
      <c r="P12" s="181"/>
      <c r="Q12" s="181"/>
      <c r="R12" s="181"/>
      <c r="S12" s="181"/>
      <c r="T12" s="181"/>
      <c r="U12" s="181"/>
      <c r="V12" s="181"/>
      <c r="W12" s="181"/>
      <c r="X12" s="181"/>
      <c r="Y12" s="182"/>
      <c r="Z12" s="180"/>
      <c r="AA12" s="181"/>
      <c r="AB12" s="181"/>
      <c r="AC12" s="181"/>
      <c r="AD12" s="181"/>
      <c r="AE12" s="181"/>
      <c r="AF12" s="181"/>
      <c r="AG12" s="181"/>
      <c r="AH12" s="181"/>
      <c r="AI12" s="181"/>
      <c r="AJ12" s="181"/>
      <c r="AK12" s="182"/>
      <c r="AL12" s="180"/>
      <c r="AM12" s="181"/>
      <c r="AN12" s="181"/>
      <c r="AO12" s="181"/>
      <c r="AP12" s="181"/>
      <c r="AQ12" s="181"/>
      <c r="AR12" s="181"/>
      <c r="AS12" s="181"/>
      <c r="AT12" s="181"/>
      <c r="AU12" s="181"/>
      <c r="AV12" s="181"/>
      <c r="AW12" s="182"/>
    </row>
    <row r="13" spans="1:49" ht="18.75" customHeight="1" x14ac:dyDescent="0.3">
      <c r="A13" s="74" t="s">
        <v>27</v>
      </c>
      <c r="B13" s="180"/>
      <c r="C13" s="181"/>
      <c r="D13" s="181"/>
      <c r="E13" s="181"/>
      <c r="F13" s="181"/>
      <c r="G13" s="181"/>
      <c r="H13" s="181"/>
      <c r="I13" s="181"/>
      <c r="J13" s="181"/>
      <c r="K13" s="181"/>
      <c r="L13" s="181"/>
      <c r="M13" s="182"/>
      <c r="N13" s="180"/>
      <c r="O13" s="181"/>
      <c r="P13" s="181"/>
      <c r="Q13" s="181"/>
      <c r="R13" s="181"/>
      <c r="S13" s="181"/>
      <c r="T13" s="181"/>
      <c r="U13" s="181"/>
      <c r="V13" s="181"/>
      <c r="W13" s="181"/>
      <c r="X13" s="181"/>
      <c r="Y13" s="182"/>
      <c r="Z13" s="180"/>
      <c r="AA13" s="181"/>
      <c r="AB13" s="181"/>
      <c r="AC13" s="181"/>
      <c r="AD13" s="181"/>
      <c r="AE13" s="181"/>
      <c r="AF13" s="181"/>
      <c r="AG13" s="181"/>
      <c r="AH13" s="181"/>
      <c r="AI13" s="181"/>
      <c r="AJ13" s="181"/>
      <c r="AK13" s="182"/>
      <c r="AL13" s="180"/>
      <c r="AM13" s="181"/>
      <c r="AN13" s="181"/>
      <c r="AO13" s="181"/>
      <c r="AP13" s="181"/>
      <c r="AQ13" s="181"/>
      <c r="AR13" s="181"/>
      <c r="AS13" s="181"/>
      <c r="AT13" s="181"/>
      <c r="AU13" s="181"/>
      <c r="AV13" s="181"/>
      <c r="AW13" s="182"/>
    </row>
    <row r="14" spans="1:49" ht="18.75" customHeight="1" x14ac:dyDescent="0.3">
      <c r="A14" s="74" t="s">
        <v>181</v>
      </c>
      <c r="B14" s="180"/>
      <c r="C14" s="181"/>
      <c r="D14" s="181"/>
      <c r="E14" s="181"/>
      <c r="F14" s="181"/>
      <c r="G14" s="181"/>
      <c r="H14" s="181"/>
      <c r="I14" s="181"/>
      <c r="J14" s="181"/>
      <c r="K14" s="181"/>
      <c r="L14" s="181"/>
      <c r="M14" s="182"/>
      <c r="N14" s="180"/>
      <c r="O14" s="181"/>
      <c r="P14" s="181"/>
      <c r="Q14" s="181"/>
      <c r="R14" s="181"/>
      <c r="S14" s="181"/>
      <c r="T14" s="181"/>
      <c r="U14" s="181"/>
      <c r="V14" s="181"/>
      <c r="W14" s="181"/>
      <c r="X14" s="181"/>
      <c r="Y14" s="182"/>
      <c r="Z14" s="180"/>
      <c r="AA14" s="181"/>
      <c r="AB14" s="181"/>
      <c r="AC14" s="181"/>
      <c r="AD14" s="181"/>
      <c r="AE14" s="181"/>
      <c r="AF14" s="181"/>
      <c r="AG14" s="181"/>
      <c r="AH14" s="181"/>
      <c r="AI14" s="181"/>
      <c r="AJ14" s="181"/>
      <c r="AK14" s="182"/>
      <c r="AL14" s="180"/>
      <c r="AM14" s="181"/>
      <c r="AN14" s="181"/>
      <c r="AO14" s="181"/>
      <c r="AP14" s="181"/>
      <c r="AQ14" s="181"/>
      <c r="AR14" s="181"/>
      <c r="AS14" s="181"/>
      <c r="AT14" s="181"/>
      <c r="AU14" s="181"/>
      <c r="AV14" s="181"/>
      <c r="AW14" s="182"/>
    </row>
    <row r="15" spans="1:49" ht="18.75" customHeight="1" x14ac:dyDescent="0.3">
      <c r="A15" s="74" t="s">
        <v>182</v>
      </c>
      <c r="B15" s="180"/>
      <c r="C15" s="181"/>
      <c r="D15" s="181"/>
      <c r="E15" s="181"/>
      <c r="F15" s="181"/>
      <c r="G15" s="181"/>
      <c r="H15" s="181"/>
      <c r="I15" s="181"/>
      <c r="J15" s="181"/>
      <c r="K15" s="181"/>
      <c r="L15" s="181"/>
      <c r="M15" s="182"/>
      <c r="N15" s="180"/>
      <c r="O15" s="181"/>
      <c r="P15" s="181"/>
      <c r="Q15" s="181"/>
      <c r="R15" s="181"/>
      <c r="S15" s="181"/>
      <c r="T15" s="181"/>
      <c r="U15" s="181"/>
      <c r="V15" s="181"/>
      <c r="W15" s="181"/>
      <c r="X15" s="181"/>
      <c r="Y15" s="182"/>
      <c r="Z15" s="180"/>
      <c r="AA15" s="181"/>
      <c r="AB15" s="181"/>
      <c r="AC15" s="181"/>
      <c r="AD15" s="181"/>
      <c r="AE15" s="181"/>
      <c r="AF15" s="181"/>
      <c r="AG15" s="181"/>
      <c r="AH15" s="181"/>
      <c r="AI15" s="181"/>
      <c r="AJ15" s="181"/>
      <c r="AK15" s="182"/>
      <c r="AL15" s="180"/>
      <c r="AM15" s="181"/>
      <c r="AN15" s="181"/>
      <c r="AO15" s="181"/>
      <c r="AP15" s="181"/>
      <c r="AQ15" s="181"/>
      <c r="AR15" s="181"/>
      <c r="AS15" s="181"/>
      <c r="AT15" s="181"/>
      <c r="AU15" s="181"/>
      <c r="AV15" s="181"/>
      <c r="AW15" s="182"/>
    </row>
    <row r="16" spans="1:49" ht="18.75" customHeight="1" x14ac:dyDescent="0.3">
      <c r="A16" s="74" t="s">
        <v>183</v>
      </c>
      <c r="B16" s="180"/>
      <c r="C16" s="181"/>
      <c r="D16" s="181"/>
      <c r="E16" s="181"/>
      <c r="F16" s="181"/>
      <c r="G16" s="181"/>
      <c r="H16" s="181"/>
      <c r="I16" s="181"/>
      <c r="J16" s="181"/>
      <c r="K16" s="181"/>
      <c r="L16" s="181"/>
      <c r="M16" s="182"/>
      <c r="N16" s="180"/>
      <c r="O16" s="181"/>
      <c r="P16" s="181"/>
      <c r="Q16" s="181"/>
      <c r="R16" s="181"/>
      <c r="S16" s="181"/>
      <c r="T16" s="181"/>
      <c r="U16" s="181"/>
      <c r="V16" s="181"/>
      <c r="W16" s="181"/>
      <c r="X16" s="181"/>
      <c r="Y16" s="182"/>
      <c r="Z16" s="180"/>
      <c r="AA16" s="181"/>
      <c r="AB16" s="181"/>
      <c r="AC16" s="181"/>
      <c r="AD16" s="181"/>
      <c r="AE16" s="181"/>
      <c r="AF16" s="181"/>
      <c r="AG16" s="181"/>
      <c r="AH16" s="181"/>
      <c r="AI16" s="181"/>
      <c r="AJ16" s="181"/>
      <c r="AK16" s="182"/>
      <c r="AL16" s="180"/>
      <c r="AM16" s="181"/>
      <c r="AN16" s="181"/>
      <c r="AO16" s="181"/>
      <c r="AP16" s="181"/>
      <c r="AQ16" s="181"/>
      <c r="AR16" s="181"/>
      <c r="AS16" s="181"/>
      <c r="AT16" s="181"/>
      <c r="AU16" s="181"/>
      <c r="AV16" s="181"/>
      <c r="AW16" s="182"/>
    </row>
    <row r="17" spans="1:52" ht="18.75" customHeight="1" x14ac:dyDescent="0.3">
      <c r="A17" s="74" t="s">
        <v>184</v>
      </c>
      <c r="B17" s="180"/>
      <c r="C17" s="181"/>
      <c r="D17" s="181"/>
      <c r="E17" s="181"/>
      <c r="F17" s="181"/>
      <c r="G17" s="181"/>
      <c r="H17" s="181"/>
      <c r="I17" s="181"/>
      <c r="J17" s="181"/>
      <c r="K17" s="181"/>
      <c r="L17" s="181"/>
      <c r="M17" s="182"/>
      <c r="N17" s="180"/>
      <c r="O17" s="181"/>
      <c r="P17" s="181"/>
      <c r="Q17" s="181"/>
      <c r="R17" s="181"/>
      <c r="S17" s="181"/>
      <c r="T17" s="181"/>
      <c r="U17" s="181"/>
      <c r="V17" s="181"/>
      <c r="W17" s="181"/>
      <c r="X17" s="181"/>
      <c r="Y17" s="182"/>
      <c r="Z17" s="180"/>
      <c r="AA17" s="181"/>
      <c r="AB17" s="181"/>
      <c r="AC17" s="181"/>
      <c r="AD17" s="181"/>
      <c r="AE17" s="181"/>
      <c r="AF17" s="181"/>
      <c r="AG17" s="181"/>
      <c r="AH17" s="181"/>
      <c r="AI17" s="181"/>
      <c r="AJ17" s="181"/>
      <c r="AK17" s="182"/>
      <c r="AL17" s="180"/>
      <c r="AM17" s="181"/>
      <c r="AN17" s="181"/>
      <c r="AO17" s="181"/>
      <c r="AP17" s="181"/>
      <c r="AQ17" s="181"/>
      <c r="AR17" s="181"/>
      <c r="AS17" s="181"/>
      <c r="AT17" s="181"/>
      <c r="AU17" s="181"/>
      <c r="AV17" s="181"/>
      <c r="AW17" s="182"/>
    </row>
    <row r="18" spans="1:52" ht="18.75" customHeight="1" x14ac:dyDescent="0.3">
      <c r="A18" s="74" t="s">
        <v>185</v>
      </c>
      <c r="B18" s="180"/>
      <c r="C18" s="181"/>
      <c r="D18" s="181"/>
      <c r="E18" s="181"/>
      <c r="F18" s="181"/>
      <c r="G18" s="181"/>
      <c r="H18" s="181"/>
      <c r="I18" s="181"/>
      <c r="J18" s="181"/>
      <c r="K18" s="181"/>
      <c r="L18" s="181"/>
      <c r="M18" s="182"/>
      <c r="N18" s="180"/>
      <c r="O18" s="181"/>
      <c r="P18" s="181"/>
      <c r="Q18" s="181"/>
      <c r="R18" s="181"/>
      <c r="S18" s="181"/>
      <c r="T18" s="181"/>
      <c r="U18" s="181"/>
      <c r="V18" s="181"/>
      <c r="W18" s="181"/>
      <c r="X18" s="181"/>
      <c r="Y18" s="182"/>
      <c r="Z18" s="180"/>
      <c r="AA18" s="181"/>
      <c r="AB18" s="181"/>
      <c r="AC18" s="181"/>
      <c r="AD18" s="181"/>
      <c r="AE18" s="181"/>
      <c r="AF18" s="181"/>
      <c r="AG18" s="181"/>
      <c r="AH18" s="181"/>
      <c r="AI18" s="181"/>
      <c r="AJ18" s="181"/>
      <c r="AK18" s="182"/>
      <c r="AL18" s="180"/>
      <c r="AM18" s="181"/>
      <c r="AN18" s="181"/>
      <c r="AO18" s="181"/>
      <c r="AP18" s="181"/>
      <c r="AQ18" s="181"/>
      <c r="AR18" s="181"/>
      <c r="AS18" s="181"/>
      <c r="AT18" s="181"/>
      <c r="AU18" s="181"/>
      <c r="AV18" s="181"/>
      <c r="AW18" s="182"/>
    </row>
    <row r="19" spans="1:52" ht="18.75" customHeight="1" x14ac:dyDescent="0.3">
      <c r="A19" s="74" t="s">
        <v>186</v>
      </c>
      <c r="B19" s="180"/>
      <c r="C19" s="181"/>
      <c r="D19" s="181"/>
      <c r="E19" s="181"/>
      <c r="F19" s="181"/>
      <c r="G19" s="181"/>
      <c r="H19" s="181"/>
      <c r="I19" s="181"/>
      <c r="J19" s="181"/>
      <c r="K19" s="181"/>
      <c r="L19" s="181"/>
      <c r="M19" s="182"/>
      <c r="N19" s="180"/>
      <c r="O19" s="181"/>
      <c r="P19" s="181"/>
      <c r="Q19" s="181"/>
      <c r="R19" s="181"/>
      <c r="S19" s="181"/>
      <c r="T19" s="181"/>
      <c r="U19" s="181"/>
      <c r="V19" s="181"/>
      <c r="W19" s="181"/>
      <c r="X19" s="181"/>
      <c r="Y19" s="182"/>
      <c r="Z19" s="180"/>
      <c r="AA19" s="181"/>
      <c r="AB19" s="181"/>
      <c r="AC19" s="181"/>
      <c r="AD19" s="181"/>
      <c r="AE19" s="181"/>
      <c r="AF19" s="181"/>
      <c r="AG19" s="181"/>
      <c r="AH19" s="181"/>
      <c r="AI19" s="181"/>
      <c r="AJ19" s="181"/>
      <c r="AK19" s="182"/>
      <c r="AL19" s="180"/>
      <c r="AM19" s="181"/>
      <c r="AN19" s="181"/>
      <c r="AO19" s="181"/>
      <c r="AP19" s="181"/>
      <c r="AQ19" s="181"/>
      <c r="AR19" s="181"/>
      <c r="AS19" s="181"/>
      <c r="AT19" s="181"/>
      <c r="AU19" s="181"/>
      <c r="AV19" s="181"/>
      <c r="AW19" s="182"/>
    </row>
    <row r="20" spans="1:52" ht="18.75" customHeight="1" x14ac:dyDescent="0.3">
      <c r="A20" s="74" t="s">
        <v>187</v>
      </c>
      <c r="B20" s="180"/>
      <c r="C20" s="181"/>
      <c r="D20" s="181"/>
      <c r="E20" s="181"/>
      <c r="F20" s="181"/>
      <c r="G20" s="181"/>
      <c r="H20" s="181"/>
      <c r="I20" s="181"/>
      <c r="J20" s="181"/>
      <c r="K20" s="181"/>
      <c r="L20" s="181"/>
      <c r="M20" s="182"/>
      <c r="N20" s="180"/>
      <c r="O20" s="181"/>
      <c r="P20" s="181"/>
      <c r="Q20" s="181"/>
      <c r="R20" s="181"/>
      <c r="S20" s="181"/>
      <c r="T20" s="181"/>
      <c r="U20" s="181"/>
      <c r="V20" s="181"/>
      <c r="W20" s="181"/>
      <c r="X20" s="181"/>
      <c r="Y20" s="182"/>
      <c r="Z20" s="180"/>
      <c r="AA20" s="181"/>
      <c r="AB20" s="181"/>
      <c r="AC20" s="181"/>
      <c r="AD20" s="181"/>
      <c r="AE20" s="181"/>
      <c r="AF20" s="181"/>
      <c r="AG20" s="181"/>
      <c r="AH20" s="181"/>
      <c r="AI20" s="181"/>
      <c r="AJ20" s="181"/>
      <c r="AK20" s="182"/>
      <c r="AL20" s="180"/>
      <c r="AM20" s="181"/>
      <c r="AN20" s="181"/>
      <c r="AO20" s="181"/>
      <c r="AP20" s="181"/>
      <c r="AQ20" s="181"/>
      <c r="AR20" s="181"/>
      <c r="AS20" s="181"/>
      <c r="AT20" s="181"/>
      <c r="AU20" s="181"/>
      <c r="AV20" s="181"/>
      <c r="AW20" s="182"/>
    </row>
    <row r="21" spans="1:52" ht="18.75" customHeight="1" x14ac:dyDescent="0.3">
      <c r="A21" s="74" t="s">
        <v>188</v>
      </c>
      <c r="B21" s="180"/>
      <c r="C21" s="181"/>
      <c r="D21" s="181"/>
      <c r="E21" s="181"/>
      <c r="F21" s="181"/>
      <c r="G21" s="181"/>
      <c r="H21" s="181"/>
      <c r="I21" s="181"/>
      <c r="J21" s="181"/>
      <c r="K21" s="181"/>
      <c r="L21" s="181"/>
      <c r="M21" s="182"/>
      <c r="N21" s="180"/>
      <c r="O21" s="181"/>
      <c r="P21" s="181"/>
      <c r="Q21" s="181"/>
      <c r="R21" s="181"/>
      <c r="S21" s="181"/>
      <c r="T21" s="181"/>
      <c r="U21" s="181"/>
      <c r="V21" s="181"/>
      <c r="W21" s="181"/>
      <c r="X21" s="181"/>
      <c r="Y21" s="182"/>
      <c r="Z21" s="180"/>
      <c r="AA21" s="181"/>
      <c r="AB21" s="181"/>
      <c r="AC21" s="181"/>
      <c r="AD21" s="181"/>
      <c r="AE21" s="181"/>
      <c r="AF21" s="181"/>
      <c r="AG21" s="181"/>
      <c r="AH21" s="181"/>
      <c r="AI21" s="181"/>
      <c r="AJ21" s="181"/>
      <c r="AK21" s="182"/>
      <c r="AL21" s="180"/>
      <c r="AM21" s="181"/>
      <c r="AN21" s="181"/>
      <c r="AO21" s="181"/>
      <c r="AP21" s="181"/>
      <c r="AQ21" s="181"/>
      <c r="AR21" s="181"/>
      <c r="AS21" s="181"/>
      <c r="AT21" s="181"/>
      <c r="AU21" s="181"/>
      <c r="AV21" s="181"/>
      <c r="AW21" s="182"/>
    </row>
    <row r="22" spans="1:52" ht="18.75" customHeight="1" x14ac:dyDescent="0.3">
      <c r="A22" s="74" t="s">
        <v>189</v>
      </c>
      <c r="B22" s="180"/>
      <c r="C22" s="181"/>
      <c r="D22" s="181"/>
      <c r="E22" s="181"/>
      <c r="F22" s="181"/>
      <c r="G22" s="181"/>
      <c r="H22" s="181"/>
      <c r="I22" s="181"/>
      <c r="J22" s="181"/>
      <c r="K22" s="181"/>
      <c r="L22" s="181"/>
      <c r="M22" s="182"/>
      <c r="N22" s="180"/>
      <c r="O22" s="181"/>
      <c r="P22" s="181"/>
      <c r="Q22" s="181"/>
      <c r="R22" s="181"/>
      <c r="S22" s="181"/>
      <c r="T22" s="181"/>
      <c r="U22" s="181"/>
      <c r="V22" s="181"/>
      <c r="W22" s="181"/>
      <c r="X22" s="181"/>
      <c r="Y22" s="182"/>
      <c r="Z22" s="180"/>
      <c r="AA22" s="181"/>
      <c r="AB22" s="181"/>
      <c r="AC22" s="181"/>
      <c r="AD22" s="181"/>
      <c r="AE22" s="181"/>
      <c r="AF22" s="181"/>
      <c r="AG22" s="181"/>
      <c r="AH22" s="181"/>
      <c r="AI22" s="181"/>
      <c r="AJ22" s="181"/>
      <c r="AK22" s="182"/>
      <c r="AL22" s="180"/>
      <c r="AM22" s="181"/>
      <c r="AN22" s="181"/>
      <c r="AO22" s="181"/>
      <c r="AP22" s="181"/>
      <c r="AQ22" s="181"/>
      <c r="AR22" s="181"/>
      <c r="AS22" s="181"/>
      <c r="AT22" s="181"/>
      <c r="AU22" s="181"/>
      <c r="AV22" s="181"/>
      <c r="AW22" s="182"/>
    </row>
    <row r="23" spans="1:52" ht="18.75" customHeight="1" x14ac:dyDescent="0.3">
      <c r="A23" s="74" t="s">
        <v>190</v>
      </c>
      <c r="B23" s="180"/>
      <c r="C23" s="181"/>
      <c r="D23" s="181"/>
      <c r="E23" s="181"/>
      <c r="F23" s="181"/>
      <c r="G23" s="181"/>
      <c r="H23" s="181"/>
      <c r="I23" s="181"/>
      <c r="J23" s="181"/>
      <c r="K23" s="181"/>
      <c r="L23" s="181"/>
      <c r="M23" s="182"/>
      <c r="N23" s="180"/>
      <c r="O23" s="181"/>
      <c r="P23" s="181"/>
      <c r="Q23" s="181"/>
      <c r="R23" s="181"/>
      <c r="S23" s="181"/>
      <c r="T23" s="181"/>
      <c r="U23" s="181"/>
      <c r="V23" s="181"/>
      <c r="W23" s="181"/>
      <c r="X23" s="181"/>
      <c r="Y23" s="182"/>
      <c r="Z23" s="180"/>
      <c r="AA23" s="181"/>
      <c r="AB23" s="181"/>
      <c r="AC23" s="181"/>
      <c r="AD23" s="181"/>
      <c r="AE23" s="181"/>
      <c r="AF23" s="181"/>
      <c r="AG23" s="181"/>
      <c r="AH23" s="181"/>
      <c r="AI23" s="181"/>
      <c r="AJ23" s="181"/>
      <c r="AK23" s="182"/>
      <c r="AL23" s="180"/>
      <c r="AM23" s="181"/>
      <c r="AN23" s="181"/>
      <c r="AO23" s="181"/>
      <c r="AP23" s="181"/>
      <c r="AQ23" s="181"/>
      <c r="AR23" s="181"/>
      <c r="AS23" s="181"/>
      <c r="AT23" s="181"/>
      <c r="AU23" s="181"/>
      <c r="AV23" s="181"/>
      <c r="AW23" s="182"/>
    </row>
    <row r="24" spans="1:52" ht="18.75" customHeight="1" x14ac:dyDescent="0.3">
      <c r="A24" s="74" t="s">
        <v>191</v>
      </c>
      <c r="B24" s="180"/>
      <c r="C24" s="181"/>
      <c r="D24" s="181"/>
      <c r="E24" s="181"/>
      <c r="F24" s="181"/>
      <c r="G24" s="181"/>
      <c r="H24" s="181"/>
      <c r="I24" s="181"/>
      <c r="J24" s="181"/>
      <c r="K24" s="181"/>
      <c r="L24" s="181"/>
      <c r="M24" s="182"/>
      <c r="N24" s="180"/>
      <c r="O24" s="181"/>
      <c r="P24" s="181"/>
      <c r="Q24" s="181"/>
      <c r="R24" s="181"/>
      <c r="S24" s="181"/>
      <c r="T24" s="181"/>
      <c r="U24" s="181"/>
      <c r="V24" s="181"/>
      <c r="W24" s="181"/>
      <c r="X24" s="181"/>
      <c r="Y24" s="182"/>
      <c r="Z24" s="180"/>
      <c r="AA24" s="181"/>
      <c r="AB24" s="181"/>
      <c r="AC24" s="181"/>
      <c r="AD24" s="181"/>
      <c r="AE24" s="181"/>
      <c r="AF24" s="181"/>
      <c r="AG24" s="181"/>
      <c r="AH24" s="181"/>
      <c r="AI24" s="181"/>
      <c r="AJ24" s="181"/>
      <c r="AK24" s="182"/>
      <c r="AL24" s="180"/>
      <c r="AM24" s="181"/>
      <c r="AN24" s="181"/>
      <c r="AO24" s="181"/>
      <c r="AP24" s="181"/>
      <c r="AQ24" s="181"/>
      <c r="AR24" s="181"/>
      <c r="AS24" s="181"/>
      <c r="AT24" s="181"/>
      <c r="AU24" s="181"/>
      <c r="AV24" s="181"/>
      <c r="AW24" s="182"/>
    </row>
    <row r="25" spans="1:52" ht="18.75" customHeight="1" x14ac:dyDescent="0.3">
      <c r="A25" s="74" t="s">
        <v>192</v>
      </c>
      <c r="B25" s="180"/>
      <c r="C25" s="181"/>
      <c r="D25" s="181"/>
      <c r="E25" s="181"/>
      <c r="F25" s="181"/>
      <c r="G25" s="181"/>
      <c r="H25" s="181"/>
      <c r="I25" s="181"/>
      <c r="J25" s="181"/>
      <c r="K25" s="181"/>
      <c r="L25" s="181"/>
      <c r="M25" s="182"/>
      <c r="N25" s="180"/>
      <c r="O25" s="181"/>
      <c r="P25" s="181"/>
      <c r="Q25" s="181"/>
      <c r="R25" s="181"/>
      <c r="S25" s="181"/>
      <c r="T25" s="181"/>
      <c r="U25" s="181"/>
      <c r="V25" s="181"/>
      <c r="W25" s="181"/>
      <c r="X25" s="181"/>
      <c r="Y25" s="182"/>
      <c r="Z25" s="180"/>
      <c r="AA25" s="181"/>
      <c r="AB25" s="181"/>
      <c r="AC25" s="181"/>
      <c r="AD25" s="181"/>
      <c r="AE25" s="181"/>
      <c r="AF25" s="181"/>
      <c r="AG25" s="181"/>
      <c r="AH25" s="181"/>
      <c r="AI25" s="181"/>
      <c r="AJ25" s="181"/>
      <c r="AK25" s="182"/>
      <c r="AL25" s="180"/>
      <c r="AM25" s="181"/>
      <c r="AN25" s="181"/>
      <c r="AO25" s="181"/>
      <c r="AP25" s="181"/>
      <c r="AQ25" s="181"/>
      <c r="AR25" s="181"/>
      <c r="AS25" s="181"/>
      <c r="AT25" s="181"/>
      <c r="AU25" s="181"/>
      <c r="AV25" s="181"/>
      <c r="AW25" s="182"/>
    </row>
    <row r="26" spans="1:52" ht="18.75" customHeight="1" x14ac:dyDescent="0.3">
      <c r="A26" s="74" t="s">
        <v>193</v>
      </c>
      <c r="B26" s="180"/>
      <c r="C26" s="181"/>
      <c r="D26" s="181"/>
      <c r="E26" s="181"/>
      <c r="F26" s="181"/>
      <c r="G26" s="181"/>
      <c r="H26" s="181"/>
      <c r="I26" s="181"/>
      <c r="J26" s="181"/>
      <c r="K26" s="181"/>
      <c r="L26" s="181"/>
      <c r="M26" s="182"/>
      <c r="N26" s="180"/>
      <c r="O26" s="181"/>
      <c r="P26" s="181"/>
      <c r="Q26" s="181"/>
      <c r="R26" s="181"/>
      <c r="S26" s="181"/>
      <c r="T26" s="181"/>
      <c r="U26" s="181"/>
      <c r="V26" s="181"/>
      <c r="W26" s="181"/>
      <c r="X26" s="181"/>
      <c r="Y26" s="182"/>
      <c r="Z26" s="180"/>
      <c r="AA26" s="181"/>
      <c r="AB26" s="181"/>
      <c r="AC26" s="181"/>
      <c r="AD26" s="181"/>
      <c r="AE26" s="181"/>
      <c r="AF26" s="181"/>
      <c r="AG26" s="181"/>
      <c r="AH26" s="181"/>
      <c r="AI26" s="181"/>
      <c r="AJ26" s="181"/>
      <c r="AK26" s="182"/>
      <c r="AL26" s="180"/>
      <c r="AM26" s="181"/>
      <c r="AN26" s="181"/>
      <c r="AO26" s="181"/>
      <c r="AP26" s="181"/>
      <c r="AQ26" s="181"/>
      <c r="AR26" s="181"/>
      <c r="AS26" s="181"/>
      <c r="AT26" s="181"/>
      <c r="AU26" s="181"/>
      <c r="AV26" s="181"/>
      <c r="AW26" s="182"/>
    </row>
    <row r="27" spans="1:52" ht="18.75" customHeight="1" x14ac:dyDescent="0.3">
      <c r="A27" s="74" t="s">
        <v>194</v>
      </c>
      <c r="B27" s="180"/>
      <c r="C27" s="181"/>
      <c r="D27" s="181"/>
      <c r="E27" s="181"/>
      <c r="F27" s="181"/>
      <c r="G27" s="181"/>
      <c r="H27" s="181"/>
      <c r="I27" s="181"/>
      <c r="J27" s="181"/>
      <c r="K27" s="181"/>
      <c r="L27" s="181"/>
      <c r="M27" s="182"/>
      <c r="N27" s="180"/>
      <c r="O27" s="181"/>
      <c r="P27" s="181"/>
      <c r="Q27" s="181"/>
      <c r="R27" s="181"/>
      <c r="S27" s="181"/>
      <c r="T27" s="181"/>
      <c r="U27" s="181"/>
      <c r="V27" s="181"/>
      <c r="W27" s="181"/>
      <c r="X27" s="181"/>
      <c r="Y27" s="182"/>
      <c r="Z27" s="180"/>
      <c r="AA27" s="181"/>
      <c r="AB27" s="181"/>
      <c r="AC27" s="181"/>
      <c r="AD27" s="181"/>
      <c r="AE27" s="181"/>
      <c r="AF27" s="181"/>
      <c r="AG27" s="181"/>
      <c r="AH27" s="181"/>
      <c r="AI27" s="181"/>
      <c r="AJ27" s="181"/>
      <c r="AK27" s="182"/>
      <c r="AL27" s="180"/>
      <c r="AM27" s="181"/>
      <c r="AN27" s="181"/>
      <c r="AO27" s="181"/>
      <c r="AP27" s="181"/>
      <c r="AQ27" s="181"/>
      <c r="AR27" s="181"/>
      <c r="AS27" s="181"/>
      <c r="AT27" s="181"/>
      <c r="AU27" s="181"/>
      <c r="AV27" s="181"/>
      <c r="AW27" s="182"/>
    </row>
    <row r="28" spans="1:52" ht="18.75" customHeight="1" thickBot="1" x14ac:dyDescent="0.35">
      <c r="A28" s="75" t="s">
        <v>195</v>
      </c>
      <c r="B28" s="183"/>
      <c r="C28" s="184"/>
      <c r="D28" s="184"/>
      <c r="E28" s="184"/>
      <c r="F28" s="184"/>
      <c r="G28" s="184"/>
      <c r="H28" s="184"/>
      <c r="I28" s="184"/>
      <c r="J28" s="184"/>
      <c r="K28" s="184"/>
      <c r="L28" s="184"/>
      <c r="M28" s="185"/>
      <c r="N28" s="183"/>
      <c r="O28" s="184"/>
      <c r="P28" s="184"/>
      <c r="Q28" s="184"/>
      <c r="R28" s="184"/>
      <c r="S28" s="184"/>
      <c r="T28" s="184"/>
      <c r="U28" s="184"/>
      <c r="V28" s="184"/>
      <c r="W28" s="184"/>
      <c r="X28" s="184"/>
      <c r="Y28" s="185"/>
      <c r="Z28" s="183"/>
      <c r="AA28" s="184"/>
      <c r="AB28" s="184"/>
      <c r="AC28" s="184"/>
      <c r="AD28" s="184"/>
      <c r="AE28" s="184"/>
      <c r="AF28" s="184"/>
      <c r="AG28" s="184"/>
      <c r="AH28" s="184"/>
      <c r="AI28" s="184"/>
      <c r="AJ28" s="184"/>
      <c r="AK28" s="185"/>
      <c r="AL28" s="183"/>
      <c r="AM28" s="184"/>
      <c r="AN28" s="184"/>
      <c r="AO28" s="184"/>
      <c r="AP28" s="184"/>
      <c r="AQ28" s="184"/>
      <c r="AR28" s="184"/>
      <c r="AS28" s="184"/>
      <c r="AT28" s="184"/>
      <c r="AU28" s="184"/>
      <c r="AV28" s="184"/>
      <c r="AW28" s="185"/>
    </row>
    <row r="29" spans="1:52" x14ac:dyDescent="0.3">
      <c r="AY29" s="5" t="s">
        <v>59</v>
      </c>
      <c r="AZ29" s="12" t="s">
        <v>75</v>
      </c>
    </row>
  </sheetData>
  <sheetProtection algorithmName="SHA-512" hashValue="j5wwpzmFame4uTONqqmcLLd7T5OuEt8106y2TVxucXyN2/J+LAefOqh7LA2apN8rz293U8mKxVosGTUpIPCY1Q==" saltValue="i1K901MY/zB/BEK/yzp79Q==" spinCount="100000" sheet="1" objects="1" scenarios="1"/>
  <mergeCells count="6">
    <mergeCell ref="A1:AW1"/>
    <mergeCell ref="B2:M2"/>
    <mergeCell ref="N2:Y2"/>
    <mergeCell ref="Z2:AK2"/>
    <mergeCell ref="A2:A3"/>
    <mergeCell ref="AL2:AW2"/>
  </mergeCells>
  <hyperlinks>
    <hyperlink ref="AY29" location="Tarefas!A1" display=" &lt; Anterior" xr:uid="{00000000-0004-0000-0300-000000000000}"/>
    <hyperlink ref="AZ29" location="'Recursos Humanos'!A1" display="Seguinte &gt;" xr:uid="{00000000-0004-0000-0300-000001000000}"/>
  </hyperlinks>
  <pageMargins left="0.25" right="0.25" top="1" bottom="0.75" header="0.3" footer="0.3"/>
  <pageSetup paperSize="8" orientation="landscape" r:id="rId1"/>
  <headerFooter>
    <oddHeader>&amp;L&amp;G&amp;CFORMULÁRIO DE APOIO A CANDIDATURAS
i2A&amp;RSISTEMA INTERNO DE GARANTIA DA QUALIDADE
INVESTIGAÇÃO, DESENVOLVIMENTO,
INOVAÇÃO E EMPREENDEDORISMO</oddHeader>
    <oddFooter>&amp;LMod. 465_2.0
Sistema Interno de Garantia da Qualidade&amp;RPágina &amp;P de &amp;N</oddFooter>
  </headerFooter>
  <legacyDrawing r:id="rId2"/>
  <legacyDrawingHF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Folha1">
    <tabColor theme="5" tint="-0.249977111117893"/>
  </sheetPr>
  <dimension ref="A1:M44"/>
  <sheetViews>
    <sheetView view="pageLayout" topLeftCell="A14" zoomScaleNormal="85" workbookViewId="0">
      <selection activeCell="B7" sqref="B7"/>
    </sheetView>
  </sheetViews>
  <sheetFormatPr defaultColWidth="9.109375" defaultRowHeight="14.4" x14ac:dyDescent="0.3"/>
  <cols>
    <col min="1" max="1" width="4.5546875" style="3" bestFit="1" customWidth="1"/>
    <col min="2" max="2" width="89.44140625" style="3" customWidth="1"/>
    <col min="3" max="3" width="16.109375" style="3" customWidth="1"/>
    <col min="4" max="4" width="17.6640625" style="3" customWidth="1"/>
    <col min="5" max="5" width="19.109375" style="3" customWidth="1"/>
    <col min="6" max="6" width="11.5546875" style="3" bestFit="1" customWidth="1"/>
    <col min="7" max="7" width="17.6640625" style="3" customWidth="1"/>
    <col min="8" max="8" width="10.5546875" style="3" customWidth="1"/>
    <col min="9" max="9" width="11.109375" style="3" customWidth="1"/>
    <col min="10" max="10" width="18" style="3" customWidth="1"/>
    <col min="11" max="11" width="9.109375" style="3" customWidth="1"/>
    <col min="12" max="12" width="10.33203125" style="3" bestFit="1" customWidth="1"/>
    <col min="13" max="13" width="13.109375" style="3" bestFit="1" customWidth="1"/>
    <col min="14" max="16384" width="9.109375" style="3"/>
  </cols>
  <sheetData>
    <row r="1" spans="1:10" ht="24" customHeight="1" x14ac:dyDescent="0.3">
      <c r="A1" s="284" t="s">
        <v>91</v>
      </c>
      <c r="B1" s="285"/>
      <c r="C1" s="285"/>
      <c r="D1" s="285"/>
      <c r="E1" s="285"/>
      <c r="F1" s="285"/>
      <c r="G1" s="285"/>
      <c r="H1" s="285"/>
      <c r="I1" s="285"/>
      <c r="J1" s="286"/>
    </row>
    <row r="2" spans="1:10" ht="20.25" customHeight="1" thickBot="1" x14ac:dyDescent="0.35">
      <c r="A2" s="287" t="s">
        <v>106</v>
      </c>
      <c r="B2" s="288"/>
      <c r="C2" s="288"/>
      <c r="D2" s="288"/>
      <c r="E2" s="288"/>
      <c r="F2" s="288"/>
      <c r="G2" s="288"/>
      <c r="H2" s="288"/>
      <c r="I2" s="288"/>
      <c r="J2" s="289"/>
    </row>
    <row r="3" spans="1:10" ht="22.5" customHeight="1" thickBot="1" x14ac:dyDescent="0.35">
      <c r="A3" s="311" t="s">
        <v>108</v>
      </c>
      <c r="B3" s="312"/>
      <c r="C3" s="312"/>
      <c r="D3" s="312"/>
      <c r="E3" s="312"/>
      <c r="F3" s="312"/>
      <c r="G3" s="312"/>
      <c r="H3" s="312"/>
      <c r="I3" s="312"/>
      <c r="J3" s="313"/>
    </row>
    <row r="4" spans="1:10" s="14" customFormat="1" ht="30" customHeight="1" thickBot="1" x14ac:dyDescent="0.35">
      <c r="A4" s="36" t="s">
        <v>32</v>
      </c>
      <c r="B4" s="34" t="s">
        <v>28</v>
      </c>
      <c r="C4" s="34" t="s">
        <v>111</v>
      </c>
      <c r="D4" s="34" t="s">
        <v>112</v>
      </c>
      <c r="E4" s="34" t="s">
        <v>113</v>
      </c>
      <c r="F4" s="34" t="s">
        <v>48</v>
      </c>
      <c r="G4" s="34" t="s">
        <v>114</v>
      </c>
      <c r="H4" s="294" t="s">
        <v>49</v>
      </c>
      <c r="I4" s="295"/>
      <c r="J4" s="35" t="s">
        <v>115</v>
      </c>
    </row>
    <row r="5" spans="1:10" ht="18.75" customHeight="1" x14ac:dyDescent="0.3">
      <c r="A5" s="76">
        <v>1</v>
      </c>
      <c r="B5" s="178"/>
      <c r="C5" s="186"/>
      <c r="D5" s="186"/>
      <c r="E5" s="100">
        <f>(C5+D5)*0.2375</f>
        <v>0</v>
      </c>
      <c r="F5" s="178"/>
      <c r="G5" s="100">
        <f>((E5+C5+D5)*14/11)*(F5/100)</f>
        <v>0</v>
      </c>
      <c r="H5" s="296"/>
      <c r="I5" s="297"/>
      <c r="J5" s="104">
        <f>G5*H5</f>
        <v>0</v>
      </c>
    </row>
    <row r="6" spans="1:10" ht="18.75" customHeight="1" x14ac:dyDescent="0.3">
      <c r="A6" s="77">
        <v>2</v>
      </c>
      <c r="B6" s="181"/>
      <c r="C6" s="186"/>
      <c r="D6" s="186"/>
      <c r="E6" s="100">
        <f t="shared" ref="E6:E14" si="0">(C6+D6)*0.2375</f>
        <v>0</v>
      </c>
      <c r="F6" s="178"/>
      <c r="G6" s="100">
        <f t="shared" ref="G6:G14" si="1">((E6+C6+D6)*14/11)*(F6/100)</f>
        <v>0</v>
      </c>
      <c r="H6" s="298"/>
      <c r="I6" s="299"/>
      <c r="J6" s="105">
        <f>G6*H6</f>
        <v>0</v>
      </c>
    </row>
    <row r="7" spans="1:10" ht="18.75" customHeight="1" x14ac:dyDescent="0.3">
      <c r="A7" s="77">
        <v>3</v>
      </c>
      <c r="B7" s="181"/>
      <c r="C7" s="187"/>
      <c r="D7" s="186"/>
      <c r="E7" s="100">
        <f t="shared" si="0"/>
        <v>0</v>
      </c>
      <c r="F7" s="178"/>
      <c r="G7" s="100">
        <f t="shared" si="1"/>
        <v>0</v>
      </c>
      <c r="H7" s="298"/>
      <c r="I7" s="299"/>
      <c r="J7" s="105">
        <f>G7*H7</f>
        <v>0</v>
      </c>
    </row>
    <row r="8" spans="1:10" ht="18.75" customHeight="1" x14ac:dyDescent="0.3">
      <c r="A8" s="78">
        <v>4</v>
      </c>
      <c r="B8" s="181"/>
      <c r="C8" s="186"/>
      <c r="D8" s="186"/>
      <c r="E8" s="100">
        <f t="shared" si="0"/>
        <v>0</v>
      </c>
      <c r="F8" s="178"/>
      <c r="G8" s="100">
        <f t="shared" si="1"/>
        <v>0</v>
      </c>
      <c r="H8" s="298"/>
      <c r="I8" s="299"/>
      <c r="J8" s="105">
        <f>G8*H8</f>
        <v>0</v>
      </c>
    </row>
    <row r="9" spans="1:10" ht="18.75" customHeight="1" x14ac:dyDescent="0.3">
      <c r="A9" s="77">
        <v>5</v>
      </c>
      <c r="B9" s="181"/>
      <c r="C9" s="186"/>
      <c r="D9" s="186"/>
      <c r="E9" s="100">
        <f t="shared" si="0"/>
        <v>0</v>
      </c>
      <c r="F9" s="181"/>
      <c r="G9" s="100">
        <f t="shared" si="1"/>
        <v>0</v>
      </c>
      <c r="H9" s="298"/>
      <c r="I9" s="299"/>
      <c r="J9" s="105">
        <f t="shared" ref="J9:J12" si="2">G9*H9</f>
        <v>0</v>
      </c>
    </row>
    <row r="10" spans="1:10" ht="18.75" customHeight="1" x14ac:dyDescent="0.3">
      <c r="A10" s="78">
        <v>6</v>
      </c>
      <c r="B10" s="181"/>
      <c r="C10" s="187"/>
      <c r="D10" s="187"/>
      <c r="E10" s="100">
        <f t="shared" si="0"/>
        <v>0</v>
      </c>
      <c r="F10" s="181"/>
      <c r="G10" s="100">
        <f t="shared" si="1"/>
        <v>0</v>
      </c>
      <c r="H10" s="298"/>
      <c r="I10" s="299"/>
      <c r="J10" s="105">
        <f t="shared" si="2"/>
        <v>0</v>
      </c>
    </row>
    <row r="11" spans="1:10" ht="18.75" customHeight="1" x14ac:dyDescent="0.3">
      <c r="A11" s="77">
        <v>7</v>
      </c>
      <c r="B11" s="181"/>
      <c r="C11" s="187"/>
      <c r="D11" s="187"/>
      <c r="E11" s="100">
        <f t="shared" si="0"/>
        <v>0</v>
      </c>
      <c r="F11" s="181"/>
      <c r="G11" s="100">
        <f t="shared" si="1"/>
        <v>0</v>
      </c>
      <c r="H11" s="298"/>
      <c r="I11" s="299"/>
      <c r="J11" s="105">
        <f t="shared" si="2"/>
        <v>0</v>
      </c>
    </row>
    <row r="12" spans="1:10" ht="18.75" customHeight="1" x14ac:dyDescent="0.3">
      <c r="A12" s="78">
        <v>8</v>
      </c>
      <c r="B12" s="181"/>
      <c r="C12" s="187"/>
      <c r="D12" s="187"/>
      <c r="E12" s="100">
        <f t="shared" si="0"/>
        <v>0</v>
      </c>
      <c r="F12" s="181"/>
      <c r="G12" s="100">
        <f t="shared" si="1"/>
        <v>0</v>
      </c>
      <c r="H12" s="298"/>
      <c r="I12" s="299"/>
      <c r="J12" s="105">
        <f t="shared" si="2"/>
        <v>0</v>
      </c>
    </row>
    <row r="13" spans="1:10" ht="18.75" customHeight="1" x14ac:dyDescent="0.3">
      <c r="A13" s="77">
        <v>9</v>
      </c>
      <c r="B13" s="181"/>
      <c r="C13" s="187"/>
      <c r="D13" s="187"/>
      <c r="E13" s="100">
        <f t="shared" si="0"/>
        <v>0</v>
      </c>
      <c r="F13" s="181"/>
      <c r="G13" s="100">
        <f t="shared" si="1"/>
        <v>0</v>
      </c>
      <c r="H13" s="298"/>
      <c r="I13" s="299"/>
      <c r="J13" s="105">
        <f>G13*H13</f>
        <v>0</v>
      </c>
    </row>
    <row r="14" spans="1:10" ht="18.75" customHeight="1" thickBot="1" x14ac:dyDescent="0.35">
      <c r="A14" s="79">
        <v>10</v>
      </c>
      <c r="B14" s="188"/>
      <c r="C14" s="189"/>
      <c r="D14" s="189"/>
      <c r="E14" s="100">
        <f t="shared" si="0"/>
        <v>0</v>
      </c>
      <c r="F14" s="190"/>
      <c r="G14" s="100">
        <f t="shared" si="1"/>
        <v>0</v>
      </c>
      <c r="H14" s="300"/>
      <c r="I14" s="301"/>
      <c r="J14" s="106">
        <f>G14*H14</f>
        <v>0</v>
      </c>
    </row>
    <row r="15" spans="1:10" ht="22.5" customHeight="1" thickBot="1" x14ac:dyDescent="0.35">
      <c r="A15" s="308" t="s">
        <v>118</v>
      </c>
      <c r="B15" s="309"/>
      <c r="C15" s="309"/>
      <c r="D15" s="309"/>
      <c r="E15" s="309"/>
      <c r="F15" s="309"/>
      <c r="G15" s="309"/>
      <c r="H15" s="309"/>
      <c r="I15" s="310"/>
      <c r="J15" s="58">
        <f>SUM(J5:J14)</f>
        <v>0</v>
      </c>
    </row>
    <row r="16" spans="1:10" ht="22.5" customHeight="1" thickBot="1" x14ac:dyDescent="0.35">
      <c r="A16" s="305" t="s">
        <v>107</v>
      </c>
      <c r="B16" s="306"/>
      <c r="C16" s="306"/>
      <c r="D16" s="306"/>
      <c r="E16" s="306"/>
      <c r="F16" s="306"/>
      <c r="G16" s="306"/>
      <c r="H16" s="306"/>
      <c r="I16" s="306"/>
      <c r="J16" s="307"/>
    </row>
    <row r="17" spans="1:10" ht="30" customHeight="1" thickBot="1" x14ac:dyDescent="0.35">
      <c r="A17" s="36" t="s">
        <v>32</v>
      </c>
      <c r="B17" s="34" t="s">
        <v>133</v>
      </c>
      <c r="C17" s="290" t="s">
        <v>116</v>
      </c>
      <c r="D17" s="291"/>
      <c r="E17" s="37" t="s">
        <v>117</v>
      </c>
      <c r="F17" s="34" t="s">
        <v>48</v>
      </c>
      <c r="G17" s="34" t="s">
        <v>114</v>
      </c>
      <c r="H17" s="34" t="s">
        <v>49</v>
      </c>
      <c r="I17" s="34" t="s">
        <v>200</v>
      </c>
      <c r="J17" s="35" t="s">
        <v>115</v>
      </c>
    </row>
    <row r="18" spans="1:10" ht="18.75" customHeight="1" x14ac:dyDescent="0.3">
      <c r="A18" s="76">
        <v>1</v>
      </c>
      <c r="B18" s="178">
        <v>1</v>
      </c>
      <c r="C18" s="292">
        <f>IF(B18=1,0)+IF(B18=2,651.12)+IF(B18=3,1040.98)+IF(B18=4,1309.64)+IF(B18=5,1851)</f>
        <v>0</v>
      </c>
      <c r="D18" s="293"/>
      <c r="E18" s="98">
        <f>IF(C18&lt;&gt;0,154.66)+IF(C18="0",0)</f>
        <v>0</v>
      </c>
      <c r="F18" s="99">
        <v>100</v>
      </c>
      <c r="G18" s="100">
        <f>((C18+E18)*F18)/100</f>
        <v>0</v>
      </c>
      <c r="H18" s="178"/>
      <c r="I18" s="186">
        <f>H18*20</f>
        <v>0</v>
      </c>
      <c r="J18" s="104">
        <f>G18*H18+I18</f>
        <v>0</v>
      </c>
    </row>
    <row r="19" spans="1:10" ht="18.75" customHeight="1" x14ac:dyDescent="0.3">
      <c r="A19" s="77">
        <v>2</v>
      </c>
      <c r="B19" s="181">
        <v>1</v>
      </c>
      <c r="C19" s="292">
        <f t="shared" ref="C19:C22" si="3">IF(B19=1,0)+IF(B19=2,651.12)+IF(B19=3,1040.98)+IF(B19=4,1309.64)+IF(B19=5,1851)</f>
        <v>0</v>
      </c>
      <c r="D19" s="293"/>
      <c r="E19" s="98">
        <f t="shared" ref="E19:E27" si="4">IF(C19&lt;&gt;0,154.66)+IF(C19="0",0)</f>
        <v>0</v>
      </c>
      <c r="F19" s="101">
        <v>100</v>
      </c>
      <c r="G19" s="83">
        <f t="shared" ref="G19:G27" si="5">((C19+E19)*F19)/100</f>
        <v>0</v>
      </c>
      <c r="H19" s="181"/>
      <c r="I19" s="186">
        <f t="shared" ref="I19:I27" si="6">H19*20</f>
        <v>0</v>
      </c>
      <c r="J19" s="104">
        <f t="shared" ref="J19:J26" si="7">G19*H19+I19</f>
        <v>0</v>
      </c>
    </row>
    <row r="20" spans="1:10" ht="18.75" customHeight="1" x14ac:dyDescent="0.3">
      <c r="A20" s="77">
        <v>3</v>
      </c>
      <c r="B20" s="181">
        <v>1</v>
      </c>
      <c r="C20" s="292">
        <f t="shared" si="3"/>
        <v>0</v>
      </c>
      <c r="D20" s="293"/>
      <c r="E20" s="98">
        <f t="shared" si="4"/>
        <v>0</v>
      </c>
      <c r="F20" s="101">
        <v>100</v>
      </c>
      <c r="G20" s="83">
        <f t="shared" si="5"/>
        <v>0</v>
      </c>
      <c r="H20" s="181"/>
      <c r="I20" s="186">
        <f t="shared" si="6"/>
        <v>0</v>
      </c>
      <c r="J20" s="104">
        <f t="shared" si="7"/>
        <v>0</v>
      </c>
    </row>
    <row r="21" spans="1:10" ht="18.75" customHeight="1" x14ac:dyDescent="0.3">
      <c r="A21" s="77">
        <v>4</v>
      </c>
      <c r="B21" s="181">
        <v>1</v>
      </c>
      <c r="C21" s="292">
        <f t="shared" si="3"/>
        <v>0</v>
      </c>
      <c r="D21" s="293"/>
      <c r="E21" s="98">
        <f t="shared" si="4"/>
        <v>0</v>
      </c>
      <c r="F21" s="101">
        <v>100</v>
      </c>
      <c r="G21" s="83">
        <f t="shared" si="5"/>
        <v>0</v>
      </c>
      <c r="H21" s="181"/>
      <c r="I21" s="186">
        <f t="shared" si="6"/>
        <v>0</v>
      </c>
      <c r="J21" s="104">
        <f t="shared" si="7"/>
        <v>0</v>
      </c>
    </row>
    <row r="22" spans="1:10" ht="18.75" customHeight="1" x14ac:dyDescent="0.3">
      <c r="A22" s="77">
        <v>5</v>
      </c>
      <c r="B22" s="181">
        <v>1</v>
      </c>
      <c r="C22" s="292">
        <f t="shared" si="3"/>
        <v>0</v>
      </c>
      <c r="D22" s="293"/>
      <c r="E22" s="98">
        <f t="shared" si="4"/>
        <v>0</v>
      </c>
      <c r="F22" s="101">
        <v>100</v>
      </c>
      <c r="G22" s="83">
        <f t="shared" si="5"/>
        <v>0</v>
      </c>
      <c r="H22" s="181"/>
      <c r="I22" s="186">
        <f t="shared" si="6"/>
        <v>0</v>
      </c>
      <c r="J22" s="104">
        <f t="shared" si="7"/>
        <v>0</v>
      </c>
    </row>
    <row r="23" spans="1:10" ht="18.75" customHeight="1" x14ac:dyDescent="0.3">
      <c r="A23" s="77">
        <v>6</v>
      </c>
      <c r="B23" s="181"/>
      <c r="C23" s="280"/>
      <c r="D23" s="281"/>
      <c r="E23" s="98">
        <f t="shared" si="4"/>
        <v>0</v>
      </c>
      <c r="F23" s="101">
        <v>100</v>
      </c>
      <c r="G23" s="83">
        <f t="shared" ref="G23:G26" si="8">((C23+E23)*F23)/100</f>
        <v>0</v>
      </c>
      <c r="H23" s="181"/>
      <c r="I23" s="186">
        <f t="shared" si="6"/>
        <v>0</v>
      </c>
      <c r="J23" s="104">
        <f t="shared" si="7"/>
        <v>0</v>
      </c>
    </row>
    <row r="24" spans="1:10" ht="18.75" customHeight="1" x14ac:dyDescent="0.3">
      <c r="A24" s="77">
        <v>7</v>
      </c>
      <c r="B24" s="206"/>
      <c r="C24" s="280"/>
      <c r="D24" s="281"/>
      <c r="E24" s="98">
        <f t="shared" si="4"/>
        <v>0</v>
      </c>
      <c r="F24" s="101">
        <v>100</v>
      </c>
      <c r="G24" s="83">
        <f t="shared" si="8"/>
        <v>0</v>
      </c>
      <c r="H24" s="181"/>
      <c r="I24" s="186">
        <f t="shared" si="6"/>
        <v>0</v>
      </c>
      <c r="J24" s="104">
        <f t="shared" si="7"/>
        <v>0</v>
      </c>
    </row>
    <row r="25" spans="1:10" ht="18.75" customHeight="1" x14ac:dyDescent="0.3">
      <c r="A25" s="77">
        <v>8</v>
      </c>
      <c r="B25" s="206"/>
      <c r="C25" s="280"/>
      <c r="D25" s="281"/>
      <c r="E25" s="98">
        <f t="shared" si="4"/>
        <v>0</v>
      </c>
      <c r="F25" s="101">
        <v>100</v>
      </c>
      <c r="G25" s="83">
        <f t="shared" si="8"/>
        <v>0</v>
      </c>
      <c r="H25" s="181"/>
      <c r="I25" s="186">
        <f t="shared" si="6"/>
        <v>0</v>
      </c>
      <c r="J25" s="104">
        <f t="shared" si="7"/>
        <v>0</v>
      </c>
    </row>
    <row r="26" spans="1:10" ht="18.75" customHeight="1" x14ac:dyDescent="0.3">
      <c r="A26" s="77">
        <v>9</v>
      </c>
      <c r="B26" s="181"/>
      <c r="C26" s="280"/>
      <c r="D26" s="281"/>
      <c r="E26" s="98">
        <f t="shared" si="4"/>
        <v>0</v>
      </c>
      <c r="F26" s="101">
        <v>100</v>
      </c>
      <c r="G26" s="83">
        <f t="shared" si="8"/>
        <v>0</v>
      </c>
      <c r="H26" s="181"/>
      <c r="I26" s="186">
        <f t="shared" si="6"/>
        <v>0</v>
      </c>
      <c r="J26" s="104">
        <f t="shared" si="7"/>
        <v>0</v>
      </c>
    </row>
    <row r="27" spans="1:10" ht="18.75" customHeight="1" thickBot="1" x14ac:dyDescent="0.35">
      <c r="A27" s="79">
        <v>10</v>
      </c>
      <c r="B27" s="188"/>
      <c r="C27" s="314"/>
      <c r="D27" s="315"/>
      <c r="E27" s="98">
        <f t="shared" si="4"/>
        <v>0</v>
      </c>
      <c r="F27" s="102">
        <v>100</v>
      </c>
      <c r="G27" s="103">
        <f t="shared" si="5"/>
        <v>0</v>
      </c>
      <c r="H27" s="188"/>
      <c r="I27" s="186">
        <f t="shared" si="6"/>
        <v>0</v>
      </c>
      <c r="J27" s="106">
        <f>G27*H27+I27</f>
        <v>0</v>
      </c>
    </row>
    <row r="28" spans="1:10" ht="22.5" customHeight="1" thickBot="1" x14ac:dyDescent="0.35">
      <c r="A28" s="308" t="s">
        <v>118</v>
      </c>
      <c r="B28" s="309"/>
      <c r="C28" s="309"/>
      <c r="D28" s="309"/>
      <c r="E28" s="309"/>
      <c r="F28" s="309"/>
      <c r="G28" s="309"/>
      <c r="H28" s="309"/>
      <c r="I28" s="310"/>
      <c r="J28" s="58">
        <f>SUM(J18:J27)</f>
        <v>0</v>
      </c>
    </row>
    <row r="29" spans="1:10" ht="22.5" customHeight="1" thickBot="1" x14ac:dyDescent="0.35">
      <c r="A29" s="305" t="s">
        <v>92</v>
      </c>
      <c r="B29" s="306"/>
      <c r="C29" s="306"/>
      <c r="D29" s="306"/>
      <c r="E29" s="306"/>
      <c r="F29" s="306"/>
      <c r="G29" s="306"/>
      <c r="H29" s="306"/>
      <c r="I29" s="306"/>
      <c r="J29" s="307"/>
    </row>
    <row r="30" spans="1:10" ht="30" customHeight="1" thickBot="1" x14ac:dyDescent="0.35">
      <c r="A30" s="36" t="s">
        <v>32</v>
      </c>
      <c r="B30" s="34" t="s">
        <v>109</v>
      </c>
      <c r="C30" s="290" t="s">
        <v>111</v>
      </c>
      <c r="D30" s="291"/>
      <c r="E30" s="34" t="s">
        <v>113</v>
      </c>
      <c r="F30" s="34" t="s">
        <v>48</v>
      </c>
      <c r="G30" s="34" t="s">
        <v>114</v>
      </c>
      <c r="H30" s="294" t="s">
        <v>49</v>
      </c>
      <c r="I30" s="295"/>
      <c r="J30" s="35" t="s">
        <v>115</v>
      </c>
    </row>
    <row r="31" spans="1:10" ht="18.75" customHeight="1" x14ac:dyDescent="0.3">
      <c r="A31" s="76">
        <v>1</v>
      </c>
      <c r="B31" s="178"/>
      <c r="C31" s="316"/>
      <c r="D31" s="317"/>
      <c r="E31" s="100">
        <f>C31*0.2375</f>
        <v>0</v>
      </c>
      <c r="F31" s="178"/>
      <c r="G31" s="100">
        <f>((E31+C31)*14/11)*(F31/100)</f>
        <v>0</v>
      </c>
      <c r="H31" s="296"/>
      <c r="I31" s="297"/>
      <c r="J31" s="104">
        <f t="shared" ref="J31:J40" si="9">G31*H31</f>
        <v>0</v>
      </c>
    </row>
    <row r="32" spans="1:10" ht="18.75" customHeight="1" x14ac:dyDescent="0.3">
      <c r="A32" s="77">
        <v>2</v>
      </c>
      <c r="B32" s="181"/>
      <c r="C32" s="280"/>
      <c r="D32" s="281"/>
      <c r="E32" s="100">
        <f t="shared" ref="E32:E40" si="10">C32*0.2375</f>
        <v>0</v>
      </c>
      <c r="F32" s="181"/>
      <c r="G32" s="100">
        <f t="shared" ref="G32:G40" si="11">((E32+C32)*14/11)*(F32/100)</f>
        <v>0</v>
      </c>
      <c r="H32" s="298"/>
      <c r="I32" s="299"/>
      <c r="J32" s="105">
        <f t="shared" si="9"/>
        <v>0</v>
      </c>
    </row>
    <row r="33" spans="1:13" ht="18.75" customHeight="1" x14ac:dyDescent="0.3">
      <c r="A33" s="76">
        <v>3</v>
      </c>
      <c r="B33" s="181"/>
      <c r="C33" s="280"/>
      <c r="D33" s="281"/>
      <c r="E33" s="100">
        <f t="shared" si="10"/>
        <v>0</v>
      </c>
      <c r="F33" s="181"/>
      <c r="G33" s="100">
        <f t="shared" si="11"/>
        <v>0</v>
      </c>
      <c r="H33" s="298"/>
      <c r="I33" s="299"/>
      <c r="J33" s="105">
        <f t="shared" si="9"/>
        <v>0</v>
      </c>
    </row>
    <row r="34" spans="1:13" ht="18.75" customHeight="1" x14ac:dyDescent="0.3">
      <c r="A34" s="77">
        <v>4</v>
      </c>
      <c r="B34" s="181"/>
      <c r="C34" s="280"/>
      <c r="D34" s="281"/>
      <c r="E34" s="100">
        <f t="shared" si="10"/>
        <v>0</v>
      </c>
      <c r="F34" s="181"/>
      <c r="G34" s="100">
        <f t="shared" si="11"/>
        <v>0</v>
      </c>
      <c r="H34" s="298"/>
      <c r="I34" s="299"/>
      <c r="J34" s="105">
        <f t="shared" si="9"/>
        <v>0</v>
      </c>
    </row>
    <row r="35" spans="1:13" ht="18.75" customHeight="1" x14ac:dyDescent="0.3">
      <c r="A35" s="76">
        <v>5</v>
      </c>
      <c r="B35" s="181"/>
      <c r="C35" s="280"/>
      <c r="D35" s="281"/>
      <c r="E35" s="100">
        <f t="shared" si="10"/>
        <v>0</v>
      </c>
      <c r="F35" s="181"/>
      <c r="G35" s="100">
        <f t="shared" si="11"/>
        <v>0</v>
      </c>
      <c r="H35" s="298"/>
      <c r="I35" s="299"/>
      <c r="J35" s="105">
        <f t="shared" si="9"/>
        <v>0</v>
      </c>
    </row>
    <row r="36" spans="1:13" ht="18.75" customHeight="1" x14ac:dyDescent="0.3">
      <c r="A36" s="77">
        <v>6</v>
      </c>
      <c r="B36" s="181"/>
      <c r="C36" s="280"/>
      <c r="D36" s="281"/>
      <c r="E36" s="100">
        <f t="shared" si="10"/>
        <v>0</v>
      </c>
      <c r="F36" s="181"/>
      <c r="G36" s="100">
        <f t="shared" si="11"/>
        <v>0</v>
      </c>
      <c r="H36" s="298"/>
      <c r="I36" s="299"/>
      <c r="J36" s="105">
        <f t="shared" si="9"/>
        <v>0</v>
      </c>
    </row>
    <row r="37" spans="1:13" ht="18.75" customHeight="1" x14ac:dyDescent="0.3">
      <c r="A37" s="76">
        <v>7</v>
      </c>
      <c r="B37" s="181"/>
      <c r="C37" s="280"/>
      <c r="D37" s="281"/>
      <c r="E37" s="100">
        <f t="shared" si="10"/>
        <v>0</v>
      </c>
      <c r="F37" s="181"/>
      <c r="G37" s="100">
        <f t="shared" si="11"/>
        <v>0</v>
      </c>
      <c r="H37" s="298"/>
      <c r="I37" s="299"/>
      <c r="J37" s="105">
        <f t="shared" si="9"/>
        <v>0</v>
      </c>
    </row>
    <row r="38" spans="1:13" ht="18.75" customHeight="1" x14ac:dyDescent="0.3">
      <c r="A38" s="77">
        <v>8</v>
      </c>
      <c r="B38" s="181"/>
      <c r="C38" s="280"/>
      <c r="D38" s="281"/>
      <c r="E38" s="100">
        <f t="shared" si="10"/>
        <v>0</v>
      </c>
      <c r="F38" s="181"/>
      <c r="G38" s="100">
        <f t="shared" si="11"/>
        <v>0</v>
      </c>
      <c r="H38" s="298"/>
      <c r="I38" s="299"/>
      <c r="J38" s="105">
        <f t="shared" si="9"/>
        <v>0</v>
      </c>
    </row>
    <row r="39" spans="1:13" ht="18.75" customHeight="1" x14ac:dyDescent="0.3">
      <c r="A39" s="76">
        <v>9</v>
      </c>
      <c r="B39" s="181"/>
      <c r="C39" s="280"/>
      <c r="D39" s="281"/>
      <c r="E39" s="100">
        <f t="shared" si="10"/>
        <v>0</v>
      </c>
      <c r="F39" s="181"/>
      <c r="G39" s="100">
        <f t="shared" si="11"/>
        <v>0</v>
      </c>
      <c r="H39" s="298"/>
      <c r="I39" s="299"/>
      <c r="J39" s="105">
        <f t="shared" si="9"/>
        <v>0</v>
      </c>
    </row>
    <row r="40" spans="1:13" ht="18.75" customHeight="1" thickBot="1" x14ac:dyDescent="0.35">
      <c r="A40" s="79">
        <v>10</v>
      </c>
      <c r="B40" s="188"/>
      <c r="C40" s="282"/>
      <c r="D40" s="283"/>
      <c r="E40" s="100">
        <f t="shared" si="10"/>
        <v>0</v>
      </c>
      <c r="F40" s="188"/>
      <c r="G40" s="100">
        <f t="shared" si="11"/>
        <v>0</v>
      </c>
      <c r="H40" s="300"/>
      <c r="I40" s="301"/>
      <c r="J40" s="106">
        <f t="shared" si="9"/>
        <v>0</v>
      </c>
    </row>
    <row r="41" spans="1:13" ht="22.5" customHeight="1" thickBot="1" x14ac:dyDescent="0.35">
      <c r="A41" s="308" t="s">
        <v>118</v>
      </c>
      <c r="B41" s="309"/>
      <c r="C41" s="309"/>
      <c r="D41" s="309"/>
      <c r="E41" s="309"/>
      <c r="F41" s="309"/>
      <c r="G41" s="309"/>
      <c r="H41" s="309"/>
      <c r="I41" s="310"/>
      <c r="J41" s="58">
        <f>SUM(J31:J40)</f>
        <v>0</v>
      </c>
    </row>
    <row r="42" spans="1:13" ht="22.5" customHeight="1" thickBot="1" x14ac:dyDescent="0.35">
      <c r="A42" s="302" t="s">
        <v>119</v>
      </c>
      <c r="B42" s="303"/>
      <c r="C42" s="303"/>
      <c r="D42" s="303"/>
      <c r="E42" s="303"/>
      <c r="F42" s="303"/>
      <c r="G42" s="303"/>
      <c r="H42" s="303"/>
      <c r="I42" s="304"/>
      <c r="J42" s="59">
        <f>J15+J28+J41</f>
        <v>0</v>
      </c>
    </row>
    <row r="43" spans="1:13" x14ac:dyDescent="0.3">
      <c r="L43" s="5" t="s">
        <v>59</v>
      </c>
      <c r="M43" s="12" t="s">
        <v>75</v>
      </c>
    </row>
    <row r="44" spans="1:13" x14ac:dyDescent="0.3">
      <c r="M44" s="85" t="s">
        <v>130</v>
      </c>
    </row>
  </sheetData>
  <sheetProtection algorithmName="SHA-512" hashValue="2O2YFoWcjlxk3TZEOfEl9zSkqujXug6qCjAbXMda9pA6Nxg10tMWJJ0Zb2i27nq7ftzhPCyR6uVx9QDWPSaZkg==" saltValue="TPsh2ulo4bMotITZCEo+NQ==" spinCount="100000" sheet="1" objects="1" scenarios="1"/>
  <mergeCells count="53">
    <mergeCell ref="C33:D33"/>
    <mergeCell ref="C34:D34"/>
    <mergeCell ref="C35:D35"/>
    <mergeCell ref="C36:D36"/>
    <mergeCell ref="H9:I9"/>
    <mergeCell ref="H10:I10"/>
    <mergeCell ref="H11:I11"/>
    <mergeCell ref="H12:I12"/>
    <mergeCell ref="H14:I14"/>
    <mergeCell ref="H30:I30"/>
    <mergeCell ref="H31:I31"/>
    <mergeCell ref="H32:I32"/>
    <mergeCell ref="C23:D23"/>
    <mergeCell ref="C24:D24"/>
    <mergeCell ref="C25:D25"/>
    <mergeCell ref="C26:D26"/>
    <mergeCell ref="H33:I33"/>
    <mergeCell ref="H34:I34"/>
    <mergeCell ref="H35:I35"/>
    <mergeCell ref="H36:I36"/>
    <mergeCell ref="H37:I37"/>
    <mergeCell ref="A42:I42"/>
    <mergeCell ref="A29:J29"/>
    <mergeCell ref="A41:I41"/>
    <mergeCell ref="A3:J3"/>
    <mergeCell ref="A16:J16"/>
    <mergeCell ref="A15:I15"/>
    <mergeCell ref="A28:I28"/>
    <mergeCell ref="C20:D20"/>
    <mergeCell ref="C21:D21"/>
    <mergeCell ref="C22:D22"/>
    <mergeCell ref="C27:D27"/>
    <mergeCell ref="C30:D30"/>
    <mergeCell ref="C31:D31"/>
    <mergeCell ref="C32:D32"/>
    <mergeCell ref="C37:D37"/>
    <mergeCell ref="C38:D38"/>
    <mergeCell ref="C39:D39"/>
    <mergeCell ref="C40:D40"/>
    <mergeCell ref="A1:J1"/>
    <mergeCell ref="A2:J2"/>
    <mergeCell ref="C17:D17"/>
    <mergeCell ref="C18:D18"/>
    <mergeCell ref="C19:D19"/>
    <mergeCell ref="H4:I4"/>
    <mergeCell ref="H5:I5"/>
    <mergeCell ref="H6:I6"/>
    <mergeCell ref="H7:I7"/>
    <mergeCell ref="H8:I8"/>
    <mergeCell ref="H13:I13"/>
    <mergeCell ref="H38:I38"/>
    <mergeCell ref="H39:I39"/>
    <mergeCell ref="H40:I40"/>
  </mergeCells>
  <hyperlinks>
    <hyperlink ref="L43" location="Cronograma!A1" display=" &lt; Anterior" xr:uid="{00000000-0004-0000-0400-000000000000}"/>
    <hyperlink ref="M43" location="Equipamento!A1" display="Seguinte &gt;" xr:uid="{00000000-0004-0000-0400-000001000000}"/>
  </hyperlinks>
  <pageMargins left="0.25" right="0.25" top="1.0583333333333333" bottom="0.75" header="0.3" footer="0.3"/>
  <pageSetup paperSize="8" orientation="landscape" r:id="rId1"/>
  <headerFooter>
    <oddHeader>&amp;L&amp;G&amp;CFORMULÁRIO DE APOIO A CANDIDATURAS
i2A&amp;RSISTEMA INTERNO DE GARANTIA DA QUALIDADE
INVESTIGAÇÃO, DESENVOLVIMENTO,
INOVAÇÃO E EMPREENDEDORISMO</oddHeader>
    <oddFooter>&amp;LMod. 465_2.0
Sistema Interno de Garantia da Qualidade&amp;RPágina &amp;P de &amp;N</oddFooter>
  </headerFooter>
  <drawing r:id="rId2"/>
  <legacyDrawing r:id="rId3"/>
  <legacyDrawingHF r:id="rId4"/>
  <mc:AlternateContent xmlns:mc="http://schemas.openxmlformats.org/markup-compatibility/2006">
    <mc:Choice Requires="x14">
      <controls>
        <mc:AlternateContent xmlns:mc="http://schemas.openxmlformats.org/markup-compatibility/2006">
          <mc:Choice Requires="x14">
            <control shapeId="4128" r:id="rId5" name="Drop Down 32">
              <controlPr defaultSize="0" autoLine="0" autoPict="0">
                <anchor moveWithCells="1">
                  <from>
                    <xdr:col>1</xdr:col>
                    <xdr:colOff>0</xdr:colOff>
                    <xdr:row>17</xdr:row>
                    <xdr:rowOff>0</xdr:rowOff>
                  </from>
                  <to>
                    <xdr:col>1</xdr:col>
                    <xdr:colOff>6126480</xdr:colOff>
                    <xdr:row>17</xdr:row>
                    <xdr:rowOff>220980</xdr:rowOff>
                  </to>
                </anchor>
              </controlPr>
            </control>
          </mc:Choice>
        </mc:AlternateContent>
        <mc:AlternateContent xmlns:mc="http://schemas.openxmlformats.org/markup-compatibility/2006">
          <mc:Choice Requires="x14">
            <control shapeId="4130" r:id="rId6" name="Drop Down 34">
              <controlPr defaultSize="0" autoLine="0" autoPict="0">
                <anchor moveWithCells="1">
                  <from>
                    <xdr:col>1</xdr:col>
                    <xdr:colOff>0</xdr:colOff>
                    <xdr:row>18</xdr:row>
                    <xdr:rowOff>22860</xdr:rowOff>
                  </from>
                  <to>
                    <xdr:col>1</xdr:col>
                    <xdr:colOff>6126480</xdr:colOff>
                    <xdr:row>19</xdr:row>
                    <xdr:rowOff>0</xdr:rowOff>
                  </to>
                </anchor>
              </controlPr>
            </control>
          </mc:Choice>
        </mc:AlternateContent>
        <mc:AlternateContent xmlns:mc="http://schemas.openxmlformats.org/markup-compatibility/2006">
          <mc:Choice Requires="x14">
            <control shapeId="4131" r:id="rId7" name="Drop Down 35">
              <controlPr defaultSize="0" autoLine="0" autoPict="0">
                <anchor moveWithCells="1">
                  <from>
                    <xdr:col>0</xdr:col>
                    <xdr:colOff>304800</xdr:colOff>
                    <xdr:row>19</xdr:row>
                    <xdr:rowOff>22860</xdr:rowOff>
                  </from>
                  <to>
                    <xdr:col>1</xdr:col>
                    <xdr:colOff>6126480</xdr:colOff>
                    <xdr:row>20</xdr:row>
                    <xdr:rowOff>0</xdr:rowOff>
                  </to>
                </anchor>
              </controlPr>
            </control>
          </mc:Choice>
        </mc:AlternateContent>
        <mc:AlternateContent xmlns:mc="http://schemas.openxmlformats.org/markup-compatibility/2006">
          <mc:Choice Requires="x14">
            <control shapeId="4132" r:id="rId8" name="Drop Down 36">
              <controlPr defaultSize="0" autoLine="0" autoPict="0">
                <anchor moveWithCells="1">
                  <from>
                    <xdr:col>1</xdr:col>
                    <xdr:colOff>7620</xdr:colOff>
                    <xdr:row>20</xdr:row>
                    <xdr:rowOff>7620</xdr:rowOff>
                  </from>
                  <to>
                    <xdr:col>2</xdr:col>
                    <xdr:colOff>0</xdr:colOff>
                    <xdr:row>20</xdr:row>
                    <xdr:rowOff>220980</xdr:rowOff>
                  </to>
                </anchor>
              </controlPr>
            </control>
          </mc:Choice>
        </mc:AlternateContent>
        <mc:AlternateContent xmlns:mc="http://schemas.openxmlformats.org/markup-compatibility/2006">
          <mc:Choice Requires="x14">
            <control shapeId="4133" r:id="rId9" name="Drop Down 37">
              <controlPr defaultSize="0" autoLine="0" autoPict="0">
                <anchor moveWithCells="1">
                  <from>
                    <xdr:col>1</xdr:col>
                    <xdr:colOff>7620</xdr:colOff>
                    <xdr:row>21</xdr:row>
                    <xdr:rowOff>7620</xdr:rowOff>
                  </from>
                  <to>
                    <xdr:col>2</xdr:col>
                    <xdr:colOff>0</xdr:colOff>
                    <xdr:row>21</xdr:row>
                    <xdr:rowOff>228600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Folha6">
    <tabColor theme="4" tint="-0.249977111117893"/>
  </sheetPr>
  <dimension ref="A1:Y20"/>
  <sheetViews>
    <sheetView view="pageLayout" topLeftCell="A7" zoomScaleNormal="100" workbookViewId="0">
      <selection activeCell="B40" sqref="B40"/>
    </sheetView>
  </sheetViews>
  <sheetFormatPr defaultColWidth="9.109375" defaultRowHeight="14.4" x14ac:dyDescent="0.3"/>
  <cols>
    <col min="1" max="1" width="5" style="18" bestFit="1" customWidth="1"/>
    <col min="2" max="2" width="42.88671875" style="18" customWidth="1"/>
    <col min="3" max="3" width="11.44140625" style="18" bestFit="1" customWidth="1"/>
    <col min="4" max="4" width="11.44140625" style="18" customWidth="1"/>
    <col min="5" max="5" width="16.109375" style="18" bestFit="1" customWidth="1"/>
    <col min="6" max="7" width="11.33203125" style="18" customWidth="1"/>
    <col min="8" max="8" width="16.109375" style="18" customWidth="1"/>
    <col min="9" max="9" width="12.88671875" style="18" customWidth="1"/>
    <col min="10" max="10" width="16.109375" style="18" customWidth="1"/>
    <col min="11" max="11" width="11.44140625" style="18" customWidth="1"/>
    <col min="12" max="13" width="15.109375" style="18" customWidth="1"/>
    <col min="14" max="14" width="57.88671875" style="18" customWidth="1"/>
    <col min="15" max="15" width="9.109375" style="18" customWidth="1"/>
    <col min="16" max="17" width="10.33203125" style="18" bestFit="1" customWidth="1"/>
    <col min="18" max="25" width="9.109375" style="18" customWidth="1"/>
    <col min="26" max="16384" width="9.109375" style="18"/>
  </cols>
  <sheetData>
    <row r="1" spans="1:25" s="3" customFormat="1" ht="24" customHeight="1" x14ac:dyDescent="0.3">
      <c r="A1" s="284" t="s">
        <v>91</v>
      </c>
      <c r="B1" s="285"/>
      <c r="C1" s="285"/>
      <c r="D1" s="285"/>
      <c r="E1" s="285"/>
      <c r="F1" s="285"/>
      <c r="G1" s="285"/>
      <c r="H1" s="285"/>
      <c r="I1" s="285"/>
      <c r="J1" s="285"/>
      <c r="K1" s="285"/>
      <c r="L1" s="285"/>
      <c r="M1" s="285"/>
      <c r="N1" s="286"/>
    </row>
    <row r="2" spans="1:25" s="3" customFormat="1" ht="20.25" customHeight="1" thickBot="1" x14ac:dyDescent="0.35">
      <c r="A2" s="287" t="s">
        <v>196</v>
      </c>
      <c r="B2" s="288"/>
      <c r="C2" s="288"/>
      <c r="D2" s="288"/>
      <c r="E2" s="288"/>
      <c r="F2" s="288"/>
      <c r="G2" s="288"/>
      <c r="H2" s="288"/>
      <c r="I2" s="288"/>
      <c r="J2" s="288"/>
      <c r="K2" s="288"/>
      <c r="L2" s="288"/>
      <c r="M2" s="288"/>
      <c r="N2" s="289"/>
    </row>
    <row r="3" spans="1:25" ht="69" customHeight="1" x14ac:dyDescent="0.3">
      <c r="A3" s="321" t="s">
        <v>32</v>
      </c>
      <c r="B3" s="276" t="s">
        <v>110</v>
      </c>
      <c r="C3" s="276" t="s">
        <v>46</v>
      </c>
      <c r="D3" s="318" t="s">
        <v>120</v>
      </c>
      <c r="E3" s="276" t="s">
        <v>121</v>
      </c>
      <c r="F3" s="276" t="s">
        <v>97</v>
      </c>
      <c r="G3" s="276"/>
      <c r="H3" s="276" t="s">
        <v>95</v>
      </c>
      <c r="I3" s="276" t="s">
        <v>96</v>
      </c>
      <c r="J3" s="276" t="s">
        <v>134</v>
      </c>
      <c r="K3" s="276" t="s">
        <v>135</v>
      </c>
      <c r="L3" s="276" t="s">
        <v>206</v>
      </c>
      <c r="M3" s="276" t="s">
        <v>207</v>
      </c>
      <c r="N3" s="277" t="s">
        <v>31</v>
      </c>
    </row>
    <row r="4" spans="1:25" ht="15" thickBot="1" x14ac:dyDescent="0.35">
      <c r="A4" s="322"/>
      <c r="B4" s="323"/>
      <c r="C4" s="323"/>
      <c r="D4" s="319"/>
      <c r="E4" s="323"/>
      <c r="F4" s="32" t="s">
        <v>29</v>
      </c>
      <c r="G4" s="32" t="s">
        <v>30</v>
      </c>
      <c r="H4" s="323"/>
      <c r="I4" s="323"/>
      <c r="J4" s="323"/>
      <c r="K4" s="323"/>
      <c r="L4" s="323"/>
      <c r="M4" s="323"/>
      <c r="N4" s="320"/>
    </row>
    <row r="5" spans="1:25" ht="18.75" customHeight="1" x14ac:dyDescent="0.3">
      <c r="A5" s="201">
        <v>1</v>
      </c>
      <c r="B5" s="181"/>
      <c r="C5" s="181"/>
      <c r="D5" s="181"/>
      <c r="E5" s="83">
        <f t="shared" ref="E5:E9" si="0">C5*D5</f>
        <v>0</v>
      </c>
      <c r="F5" s="178"/>
      <c r="G5" s="178"/>
      <c r="H5" s="186"/>
      <c r="I5" s="186"/>
      <c r="J5" s="100">
        <f t="shared" ref="J5:J15" si="1">E5*(H5/100/12*I5/100)</f>
        <v>0</v>
      </c>
      <c r="K5" s="186"/>
      <c r="L5" s="100">
        <f>IF(H5&lt;&gt;0,J5*K5,E5)</f>
        <v>0</v>
      </c>
      <c r="M5" s="100">
        <f t="shared" ref="M5:M15" si="2">IF(F5="x",0,E5-L5)</f>
        <v>0</v>
      </c>
      <c r="N5" s="191"/>
    </row>
    <row r="6" spans="1:25" ht="18.75" customHeight="1" x14ac:dyDescent="0.3">
      <c r="A6" s="63">
        <v>2</v>
      </c>
      <c r="B6" s="181"/>
      <c r="C6" s="181"/>
      <c r="D6" s="181"/>
      <c r="E6" s="83">
        <f t="shared" si="0"/>
        <v>0</v>
      </c>
      <c r="F6" s="181"/>
      <c r="G6" s="181"/>
      <c r="H6" s="187"/>
      <c r="I6" s="187"/>
      <c r="J6" s="100">
        <f t="shared" si="1"/>
        <v>0</v>
      </c>
      <c r="K6" s="187"/>
      <c r="L6" s="83">
        <f>IF(H6&lt;&gt;0,J6*K6,E6)</f>
        <v>0</v>
      </c>
      <c r="M6" s="100">
        <f t="shared" si="2"/>
        <v>0</v>
      </c>
      <c r="N6" s="192"/>
      <c r="Q6" s="12"/>
    </row>
    <row r="7" spans="1:25" ht="18.75" customHeight="1" x14ac:dyDescent="0.3">
      <c r="A7" s="63">
        <v>3</v>
      </c>
      <c r="B7" s="178"/>
      <c r="C7" s="178"/>
      <c r="D7" s="178"/>
      <c r="E7" s="83">
        <f t="shared" si="0"/>
        <v>0</v>
      </c>
      <c r="F7" s="181"/>
      <c r="G7" s="181"/>
      <c r="H7" s="187"/>
      <c r="I7" s="187"/>
      <c r="J7" s="100">
        <f t="shared" si="1"/>
        <v>0</v>
      </c>
      <c r="K7" s="187"/>
      <c r="L7" s="100">
        <f t="shared" ref="L7:L15" si="3">IF(H7&lt;&gt;0,J7*K7,E7)</f>
        <v>0</v>
      </c>
      <c r="M7" s="100">
        <f t="shared" si="2"/>
        <v>0</v>
      </c>
      <c r="N7" s="192"/>
      <c r="Q7" s="19"/>
      <c r="R7" s="19"/>
      <c r="S7" s="19"/>
      <c r="T7" s="19"/>
      <c r="U7" s="19"/>
      <c r="V7" s="19"/>
      <c r="W7" s="19"/>
      <c r="X7" s="19"/>
      <c r="Y7" s="19"/>
    </row>
    <row r="8" spans="1:25" ht="18.75" customHeight="1" x14ac:dyDescent="0.3">
      <c r="A8" s="63">
        <v>4</v>
      </c>
      <c r="B8" s="178"/>
      <c r="C8" s="181"/>
      <c r="D8" s="178"/>
      <c r="E8" s="83">
        <f t="shared" si="0"/>
        <v>0</v>
      </c>
      <c r="F8" s="181"/>
      <c r="G8" s="181"/>
      <c r="H8" s="187"/>
      <c r="I8" s="187"/>
      <c r="J8" s="100">
        <f t="shared" si="1"/>
        <v>0</v>
      </c>
      <c r="K8" s="187"/>
      <c r="L8" s="83">
        <f t="shared" si="3"/>
        <v>0</v>
      </c>
      <c r="M8" s="100">
        <f t="shared" si="2"/>
        <v>0</v>
      </c>
      <c r="N8" s="192"/>
      <c r="Q8" s="19"/>
      <c r="R8" s="19"/>
      <c r="S8" s="19"/>
      <c r="T8" s="19"/>
      <c r="U8" s="19"/>
      <c r="V8" s="19"/>
      <c r="W8" s="19"/>
      <c r="X8" s="19"/>
      <c r="Y8" s="19"/>
    </row>
    <row r="9" spans="1:25" ht="18.75" customHeight="1" x14ac:dyDescent="0.3">
      <c r="A9" s="63">
        <v>5</v>
      </c>
      <c r="B9" s="181"/>
      <c r="C9" s="181"/>
      <c r="D9" s="181"/>
      <c r="E9" s="83">
        <f t="shared" si="0"/>
        <v>0</v>
      </c>
      <c r="F9" s="181"/>
      <c r="G9" s="181"/>
      <c r="H9" s="187"/>
      <c r="I9" s="187"/>
      <c r="J9" s="100">
        <f t="shared" si="1"/>
        <v>0</v>
      </c>
      <c r="K9" s="187"/>
      <c r="L9" s="100">
        <f t="shared" si="3"/>
        <v>0</v>
      </c>
      <c r="M9" s="100">
        <f t="shared" si="2"/>
        <v>0</v>
      </c>
      <c r="N9" s="192"/>
      <c r="Q9" s="19"/>
      <c r="R9" s="19"/>
      <c r="S9" s="19"/>
      <c r="T9" s="19"/>
      <c r="U9" s="19"/>
      <c r="V9" s="19"/>
      <c r="W9" s="19"/>
      <c r="X9" s="19"/>
      <c r="Y9" s="19"/>
    </row>
    <row r="10" spans="1:25" ht="18.75" customHeight="1" x14ac:dyDescent="0.3">
      <c r="A10" s="63">
        <v>6</v>
      </c>
      <c r="B10" s="181"/>
      <c r="C10" s="178"/>
      <c r="D10" s="181"/>
      <c r="E10" s="100">
        <f>C10*D10</f>
        <v>0</v>
      </c>
      <c r="F10" s="181"/>
      <c r="G10" s="181"/>
      <c r="H10" s="187"/>
      <c r="I10" s="187"/>
      <c r="J10" s="100">
        <f t="shared" si="1"/>
        <v>0</v>
      </c>
      <c r="K10" s="187"/>
      <c r="L10" s="83">
        <f t="shared" si="3"/>
        <v>0</v>
      </c>
      <c r="M10" s="100">
        <f t="shared" si="2"/>
        <v>0</v>
      </c>
      <c r="N10" s="192"/>
      <c r="Q10" s="19"/>
      <c r="R10" s="19"/>
      <c r="S10" s="19"/>
      <c r="T10" s="19"/>
      <c r="U10" s="19"/>
      <c r="V10" s="19"/>
      <c r="W10" s="19"/>
      <c r="X10" s="19"/>
      <c r="Y10" s="19"/>
    </row>
    <row r="11" spans="1:25" ht="18.75" customHeight="1" x14ac:dyDescent="0.3">
      <c r="A11" s="63">
        <v>7</v>
      </c>
      <c r="B11" s="178"/>
      <c r="C11" s="178"/>
      <c r="D11" s="178"/>
      <c r="E11" s="100">
        <f t="shared" ref="E11:E15" si="4">C11*D11</f>
        <v>0</v>
      </c>
      <c r="F11" s="181"/>
      <c r="G11" s="181"/>
      <c r="H11" s="187"/>
      <c r="I11" s="187"/>
      <c r="J11" s="100">
        <f t="shared" si="1"/>
        <v>0</v>
      </c>
      <c r="K11" s="187"/>
      <c r="L11" s="100">
        <f t="shared" si="3"/>
        <v>0</v>
      </c>
      <c r="M11" s="100">
        <f t="shared" si="2"/>
        <v>0</v>
      </c>
      <c r="N11" s="192"/>
      <c r="Q11" s="19"/>
      <c r="R11" s="19"/>
      <c r="S11" s="19"/>
      <c r="T11" s="19"/>
      <c r="U11" s="19"/>
      <c r="V11" s="19"/>
      <c r="W11" s="19"/>
      <c r="X11" s="19"/>
      <c r="Y11" s="19"/>
    </row>
    <row r="12" spans="1:25" ht="18.75" customHeight="1" x14ac:dyDescent="0.3">
      <c r="A12" s="63">
        <v>8</v>
      </c>
      <c r="B12" s="178"/>
      <c r="C12" s="181"/>
      <c r="D12" s="178"/>
      <c r="E12" s="100">
        <f t="shared" si="4"/>
        <v>0</v>
      </c>
      <c r="F12" s="181"/>
      <c r="G12" s="181"/>
      <c r="H12" s="187"/>
      <c r="I12" s="187"/>
      <c r="J12" s="100">
        <f t="shared" si="1"/>
        <v>0</v>
      </c>
      <c r="K12" s="187"/>
      <c r="L12" s="83">
        <f t="shared" si="3"/>
        <v>0</v>
      </c>
      <c r="M12" s="100">
        <f t="shared" si="2"/>
        <v>0</v>
      </c>
      <c r="N12" s="192"/>
      <c r="Q12" s="19"/>
      <c r="R12" s="19"/>
      <c r="S12" s="19"/>
      <c r="T12" s="19"/>
      <c r="U12" s="19"/>
      <c r="V12" s="19"/>
      <c r="W12" s="19"/>
      <c r="X12" s="19"/>
      <c r="Y12" s="19"/>
    </row>
    <row r="13" spans="1:25" ht="18.75" customHeight="1" x14ac:dyDescent="0.3">
      <c r="A13" s="63">
        <v>9</v>
      </c>
      <c r="B13" s="178"/>
      <c r="C13" s="178"/>
      <c r="D13" s="178"/>
      <c r="E13" s="100">
        <f t="shared" si="4"/>
        <v>0</v>
      </c>
      <c r="F13" s="181"/>
      <c r="G13" s="181"/>
      <c r="H13" s="187"/>
      <c r="I13" s="187"/>
      <c r="J13" s="100">
        <f t="shared" si="1"/>
        <v>0</v>
      </c>
      <c r="K13" s="187"/>
      <c r="L13" s="100">
        <f t="shared" si="3"/>
        <v>0</v>
      </c>
      <c r="M13" s="100">
        <f t="shared" si="2"/>
        <v>0</v>
      </c>
      <c r="N13" s="192"/>
      <c r="Q13" s="19"/>
      <c r="R13" s="19"/>
      <c r="S13" s="19"/>
      <c r="T13" s="19"/>
      <c r="U13" s="19"/>
      <c r="V13" s="19"/>
      <c r="W13" s="19"/>
      <c r="X13" s="19"/>
      <c r="Y13" s="19"/>
    </row>
    <row r="14" spans="1:25" ht="18.75" customHeight="1" x14ac:dyDescent="0.3">
      <c r="A14" s="63">
        <v>10</v>
      </c>
      <c r="B14" s="181"/>
      <c r="C14" s="181"/>
      <c r="D14" s="178"/>
      <c r="E14" s="100">
        <f t="shared" si="4"/>
        <v>0</v>
      </c>
      <c r="F14" s="181"/>
      <c r="G14" s="181"/>
      <c r="H14" s="187"/>
      <c r="I14" s="187"/>
      <c r="J14" s="100">
        <f t="shared" si="1"/>
        <v>0</v>
      </c>
      <c r="K14" s="187"/>
      <c r="L14" s="83">
        <f t="shared" si="3"/>
        <v>0</v>
      </c>
      <c r="M14" s="100">
        <f t="shared" si="2"/>
        <v>0</v>
      </c>
      <c r="N14" s="192"/>
      <c r="Q14" s="19"/>
      <c r="R14" s="19"/>
      <c r="S14" s="19"/>
      <c r="T14" s="19"/>
      <c r="U14" s="19"/>
      <c r="V14" s="19"/>
      <c r="W14" s="19"/>
      <c r="X14" s="19"/>
      <c r="Y14" s="19"/>
    </row>
    <row r="15" spans="1:25" ht="18.75" customHeight="1" thickBot="1" x14ac:dyDescent="0.35">
      <c r="A15" s="63" t="s">
        <v>4</v>
      </c>
      <c r="B15" s="181"/>
      <c r="C15" s="181"/>
      <c r="D15" s="181"/>
      <c r="E15" s="100">
        <f t="shared" si="4"/>
        <v>0</v>
      </c>
      <c r="F15" s="181"/>
      <c r="G15" s="181"/>
      <c r="H15" s="187"/>
      <c r="I15" s="187"/>
      <c r="J15" s="100">
        <f t="shared" si="1"/>
        <v>0</v>
      </c>
      <c r="K15" s="187"/>
      <c r="L15" s="100">
        <f t="shared" si="3"/>
        <v>0</v>
      </c>
      <c r="M15" s="100">
        <f t="shared" si="2"/>
        <v>0</v>
      </c>
      <c r="N15" s="192"/>
      <c r="Q15" s="19"/>
      <c r="R15" s="19"/>
      <c r="S15" s="19"/>
      <c r="T15" s="19"/>
      <c r="U15" s="19"/>
      <c r="V15" s="19"/>
      <c r="W15" s="19"/>
      <c r="X15" s="19"/>
      <c r="Y15" s="19"/>
    </row>
    <row r="16" spans="1:25" ht="22.5" customHeight="1" thickBot="1" x14ac:dyDescent="0.35">
      <c r="A16" s="302" t="s">
        <v>119</v>
      </c>
      <c r="B16" s="304"/>
      <c r="C16" s="64" t="s">
        <v>63</v>
      </c>
      <c r="D16" s="64" t="s">
        <v>63</v>
      </c>
      <c r="E16" s="65">
        <f>SUM(E5:E15)</f>
        <v>0</v>
      </c>
      <c r="F16" s="64" t="s">
        <v>63</v>
      </c>
      <c r="G16" s="64" t="s">
        <v>63</v>
      </c>
      <c r="H16" s="64" t="s">
        <v>63</v>
      </c>
      <c r="I16" s="64" t="s">
        <v>63</v>
      </c>
      <c r="J16" s="64" t="s">
        <v>63</v>
      </c>
      <c r="K16" s="64" t="s">
        <v>63</v>
      </c>
      <c r="L16" s="65">
        <f>SUM(L5:L15)</f>
        <v>0</v>
      </c>
      <c r="M16" s="65">
        <f>SUM(M5:M15)</f>
        <v>0</v>
      </c>
      <c r="N16" s="66" t="s">
        <v>63</v>
      </c>
      <c r="Q16" s="19"/>
      <c r="R16" s="19"/>
      <c r="S16" s="19"/>
      <c r="T16" s="19"/>
      <c r="U16" s="19"/>
      <c r="V16" s="19"/>
      <c r="W16" s="19"/>
      <c r="X16" s="19"/>
      <c r="Y16" s="19"/>
    </row>
    <row r="17" spans="1:25" x14ac:dyDescent="0.3">
      <c r="P17" s="5" t="s">
        <v>59</v>
      </c>
      <c r="Q17" s="12" t="s">
        <v>75</v>
      </c>
      <c r="R17" s="19"/>
      <c r="S17" s="19"/>
      <c r="T17" s="19"/>
      <c r="U17" s="19"/>
      <c r="V17" s="19"/>
      <c r="W17" s="19"/>
      <c r="X17" s="19"/>
      <c r="Y17" s="19"/>
    </row>
    <row r="18" spans="1:25" x14ac:dyDescent="0.3">
      <c r="A18" s="20"/>
      <c r="B18" s="20"/>
      <c r="C18" s="20"/>
      <c r="D18" s="20"/>
      <c r="E18" s="20"/>
      <c r="F18" s="20"/>
      <c r="G18" s="20"/>
      <c r="H18" s="20"/>
      <c r="I18" s="20"/>
      <c r="J18" s="20"/>
      <c r="K18" s="20"/>
      <c r="L18" s="20"/>
      <c r="M18" s="20"/>
    </row>
    <row r="19" spans="1:25" ht="15" customHeight="1" x14ac:dyDescent="0.3">
      <c r="A19" s="84"/>
      <c r="B19" s="20"/>
      <c r="C19" s="20"/>
      <c r="D19" s="20"/>
      <c r="E19" s="20"/>
      <c r="F19" s="20"/>
      <c r="G19" s="20"/>
      <c r="H19" s="20"/>
      <c r="I19" s="20"/>
      <c r="J19" s="20"/>
      <c r="K19" s="20"/>
      <c r="L19" s="20"/>
      <c r="M19" s="20"/>
    </row>
    <row r="20" spans="1:25" x14ac:dyDescent="0.3">
      <c r="A20" s="84"/>
    </row>
  </sheetData>
  <sheetProtection algorithmName="SHA-512" hashValue="zK51hyBvCp6vhEi7XZkEXVQc8zAbOq5WVfii0ZKSPr2K5GgCKY2W9+n3jjPldNPa8jx8s8aKdT5SmszAo57N/Q==" saltValue="818n0o+HeF9Zx8vXcwdkGQ==" spinCount="100000" sheet="1" objects="1" scenarios="1"/>
  <mergeCells count="16">
    <mergeCell ref="A1:N1"/>
    <mergeCell ref="A2:N2"/>
    <mergeCell ref="D3:D4"/>
    <mergeCell ref="F3:G3"/>
    <mergeCell ref="A16:B16"/>
    <mergeCell ref="N3:N4"/>
    <mergeCell ref="A3:A4"/>
    <mergeCell ref="L3:L4"/>
    <mergeCell ref="B3:B4"/>
    <mergeCell ref="C3:C4"/>
    <mergeCell ref="E3:E4"/>
    <mergeCell ref="H3:H4"/>
    <mergeCell ref="J3:J4"/>
    <mergeCell ref="K3:K4"/>
    <mergeCell ref="M3:M4"/>
    <mergeCell ref="I3:I4"/>
  </mergeCells>
  <hyperlinks>
    <hyperlink ref="P17" location="'Recursos Humanos'!A1" display=" &lt; Anterior" xr:uid="{00000000-0004-0000-0500-000000000000}"/>
    <hyperlink ref="Q17" location="'Aq. de bens e serviços'!A1" display="Seguinte &gt;" xr:uid="{00000000-0004-0000-0500-000001000000}"/>
  </hyperlinks>
  <pageMargins left="0.7" right="0.7" top="1.0083333333333333" bottom="0.75" header="0.3" footer="0.3"/>
  <pageSetup paperSize="8" orientation="landscape" r:id="rId1"/>
  <headerFooter>
    <oddHeader>&amp;L&amp;G&amp;CFORMULÁRIO DE APOIO A CANDIDATURAS
i2A&amp;RSISTEMA INTERNO DE GARANTIA DA QUALIDADE
INVESTIGAÇÃO, DESENVOLVIMENTO,
INOVAÇÃO E EMPREENDEDORISMO</oddHeader>
    <oddFooter>&amp;LMod. 465_2.0
Sistema Interno de Garantia da Qualidade&amp;RPágina &amp;P de &amp;N</oddFooter>
  </headerFooter>
  <legacyDrawing r:id="rId2"/>
  <legacyDrawingHF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Folha7">
    <tabColor theme="2" tint="-0.89999084444715716"/>
  </sheetPr>
  <dimension ref="A1:N18"/>
  <sheetViews>
    <sheetView view="pageLayout" topLeftCell="A11" zoomScaleNormal="100" workbookViewId="0">
      <selection activeCell="B40" sqref="B40"/>
    </sheetView>
  </sheetViews>
  <sheetFormatPr defaultColWidth="9.109375" defaultRowHeight="14.4" x14ac:dyDescent="0.3"/>
  <cols>
    <col min="1" max="1" width="7.33203125" style="18" customWidth="1"/>
    <col min="2" max="2" width="61.5546875" style="18" customWidth="1"/>
    <col min="3" max="3" width="18.44140625" style="18" bestFit="1" customWidth="1"/>
    <col min="4" max="4" width="16.109375" style="18" bestFit="1" customWidth="1"/>
    <col min="5" max="5" width="13.33203125" style="18" bestFit="1" customWidth="1"/>
    <col min="6" max="6" width="9.109375" style="18" customWidth="1"/>
    <col min="7" max="8" width="10.33203125" style="18" bestFit="1" customWidth="1"/>
    <col min="9" max="16" width="9.109375" style="18" customWidth="1"/>
    <col min="17" max="16384" width="9.109375" style="18"/>
  </cols>
  <sheetData>
    <row r="1" spans="1:14" s="3" customFormat="1" ht="24" customHeight="1" x14ac:dyDescent="0.3">
      <c r="A1" s="284" t="s">
        <v>91</v>
      </c>
      <c r="B1" s="285"/>
      <c r="C1" s="285"/>
      <c r="D1" s="285"/>
      <c r="E1" s="286"/>
    </row>
    <row r="2" spans="1:14" s="21" customFormat="1" ht="20.25" customHeight="1" thickBot="1" x14ac:dyDescent="0.35">
      <c r="A2" s="287" t="s">
        <v>122</v>
      </c>
      <c r="B2" s="288"/>
      <c r="C2" s="288"/>
      <c r="D2" s="288"/>
      <c r="E2" s="289"/>
    </row>
    <row r="3" spans="1:14" ht="34.5" customHeight="1" thickBot="1" x14ac:dyDescent="0.35">
      <c r="A3" s="53" t="s">
        <v>32</v>
      </c>
      <c r="B3" s="64" t="s">
        <v>110</v>
      </c>
      <c r="C3" s="64" t="s">
        <v>46</v>
      </c>
      <c r="D3" s="64" t="s">
        <v>120</v>
      </c>
      <c r="E3" s="54" t="s">
        <v>115</v>
      </c>
    </row>
    <row r="4" spans="1:14" ht="18.75" customHeight="1" x14ac:dyDescent="0.3">
      <c r="A4" s="94">
        <v>1</v>
      </c>
      <c r="B4" s="178"/>
      <c r="C4" s="178"/>
      <c r="D4" s="178"/>
      <c r="E4" s="107">
        <f>IF(C4="vg",D4,C4*D4)</f>
        <v>0</v>
      </c>
    </row>
    <row r="5" spans="1:14" ht="18.75" customHeight="1" x14ac:dyDescent="0.3">
      <c r="A5" s="77">
        <v>2</v>
      </c>
      <c r="B5" s="178"/>
      <c r="C5" s="181"/>
      <c r="D5" s="178"/>
      <c r="E5" s="105">
        <f t="shared" ref="E5:E14" si="0">IF(C5="vg",D5,C5*D5)</f>
        <v>0</v>
      </c>
      <c r="G5" s="95"/>
      <c r="H5" s="95"/>
      <c r="I5" s="95"/>
    </row>
    <row r="6" spans="1:14" ht="18.75" customHeight="1" x14ac:dyDescent="0.3">
      <c r="A6" s="77">
        <v>3</v>
      </c>
      <c r="B6" s="181"/>
      <c r="C6" s="181"/>
      <c r="D6" s="181"/>
      <c r="E6" s="105">
        <f t="shared" si="0"/>
        <v>0</v>
      </c>
      <c r="G6" s="95"/>
      <c r="H6" s="95"/>
      <c r="I6" s="95"/>
    </row>
    <row r="7" spans="1:14" ht="18.75" customHeight="1" x14ac:dyDescent="0.3">
      <c r="A7" s="77">
        <v>4</v>
      </c>
      <c r="B7" s="181"/>
      <c r="C7" s="178"/>
      <c r="D7" s="181"/>
      <c r="E7" s="105">
        <f t="shared" si="0"/>
        <v>0</v>
      </c>
      <c r="F7" s="21"/>
      <c r="G7" s="96"/>
      <c r="H7" s="96"/>
      <c r="I7" s="96"/>
      <c r="J7" s="21"/>
      <c r="K7" s="21"/>
      <c r="L7" s="21"/>
      <c r="M7" s="21"/>
      <c r="N7" s="21"/>
    </row>
    <row r="8" spans="1:14" ht="18.75" customHeight="1" x14ac:dyDescent="0.3">
      <c r="A8" s="77">
        <v>5</v>
      </c>
      <c r="B8" s="178"/>
      <c r="C8" s="181"/>
      <c r="D8" s="178"/>
      <c r="E8" s="105">
        <f t="shared" si="0"/>
        <v>0</v>
      </c>
      <c r="F8" s="21"/>
      <c r="G8" s="96"/>
      <c r="H8" s="96"/>
      <c r="I8" s="96"/>
      <c r="J8" s="21"/>
      <c r="K8" s="21"/>
      <c r="L8" s="21"/>
      <c r="M8" s="21"/>
      <c r="N8" s="21"/>
    </row>
    <row r="9" spans="1:14" ht="18.75" customHeight="1" x14ac:dyDescent="0.3">
      <c r="A9" s="77">
        <v>6</v>
      </c>
      <c r="B9" s="181"/>
      <c r="C9" s="181"/>
      <c r="D9" s="178"/>
      <c r="E9" s="105">
        <f t="shared" si="0"/>
        <v>0</v>
      </c>
      <c r="F9" s="21"/>
      <c r="G9" s="96"/>
      <c r="H9" s="96"/>
      <c r="I9" s="96"/>
      <c r="J9" s="21"/>
      <c r="K9" s="21"/>
      <c r="L9" s="21"/>
      <c r="M9" s="21"/>
      <c r="N9" s="21"/>
    </row>
    <row r="10" spans="1:14" ht="18.75" customHeight="1" x14ac:dyDescent="0.3">
      <c r="A10" s="77">
        <v>7</v>
      </c>
      <c r="B10" s="181"/>
      <c r="C10" s="181"/>
      <c r="D10" s="181"/>
      <c r="E10" s="105">
        <f t="shared" si="0"/>
        <v>0</v>
      </c>
      <c r="F10" s="21"/>
      <c r="G10" s="21"/>
      <c r="H10" s="21"/>
      <c r="I10" s="21"/>
      <c r="J10" s="21"/>
      <c r="K10" s="21"/>
      <c r="L10" s="21"/>
      <c r="M10" s="21"/>
      <c r="N10" s="21"/>
    </row>
    <row r="11" spans="1:14" ht="18.75" customHeight="1" x14ac:dyDescent="0.3">
      <c r="A11" s="77">
        <v>8</v>
      </c>
      <c r="B11" s="181"/>
      <c r="C11" s="181"/>
      <c r="D11" s="181"/>
      <c r="E11" s="105">
        <f t="shared" si="0"/>
        <v>0</v>
      </c>
      <c r="F11" s="21"/>
      <c r="G11" s="21"/>
      <c r="H11" s="21"/>
      <c r="I11" s="21"/>
      <c r="J11" s="21"/>
      <c r="K11" s="21"/>
      <c r="L11" s="21"/>
      <c r="M11" s="21"/>
      <c r="N11" s="21"/>
    </row>
    <row r="12" spans="1:14" ht="18.75" customHeight="1" x14ac:dyDescent="0.3">
      <c r="A12" s="77">
        <v>9</v>
      </c>
      <c r="B12" s="192"/>
      <c r="C12" s="181"/>
      <c r="D12" s="187"/>
      <c r="E12" s="105">
        <f t="shared" si="0"/>
        <v>0</v>
      </c>
      <c r="F12" s="21"/>
      <c r="G12" s="21"/>
      <c r="H12" s="21"/>
      <c r="I12" s="21"/>
      <c r="J12" s="21"/>
      <c r="K12" s="21"/>
      <c r="L12" s="21"/>
      <c r="M12" s="21"/>
      <c r="N12" s="21"/>
    </row>
    <row r="13" spans="1:14" ht="18.75" customHeight="1" x14ac:dyDescent="0.3">
      <c r="A13" s="77">
        <v>10</v>
      </c>
      <c r="B13" s="192"/>
      <c r="C13" s="181"/>
      <c r="D13" s="187"/>
      <c r="E13" s="105">
        <f t="shared" si="0"/>
        <v>0</v>
      </c>
      <c r="F13" s="21"/>
      <c r="G13" s="21"/>
      <c r="H13" s="21"/>
      <c r="I13" s="21"/>
      <c r="J13" s="21"/>
      <c r="K13" s="21"/>
      <c r="L13" s="21"/>
      <c r="M13" s="21"/>
      <c r="N13" s="21"/>
    </row>
    <row r="14" spans="1:14" ht="18.75" customHeight="1" thickBot="1" x14ac:dyDescent="0.35">
      <c r="A14" s="87" t="s">
        <v>4</v>
      </c>
      <c r="B14" s="193"/>
      <c r="C14" s="184"/>
      <c r="D14" s="194"/>
      <c r="E14" s="108">
        <f t="shared" si="0"/>
        <v>0</v>
      </c>
      <c r="F14" s="21"/>
      <c r="G14" s="21"/>
      <c r="H14" s="21"/>
      <c r="I14" s="21"/>
      <c r="J14" s="21"/>
      <c r="K14" s="21"/>
      <c r="L14" s="21"/>
      <c r="M14" s="21"/>
      <c r="N14" s="21"/>
    </row>
    <row r="15" spans="1:14" ht="22.5" customHeight="1" thickBot="1" x14ac:dyDescent="0.35">
      <c r="A15" s="302" t="s">
        <v>119</v>
      </c>
      <c r="B15" s="303"/>
      <c r="C15" s="303"/>
      <c r="D15" s="304"/>
      <c r="E15" s="59">
        <f>SUM(E4:E14)</f>
        <v>0</v>
      </c>
      <c r="F15" s="21"/>
      <c r="G15" s="21"/>
      <c r="H15" s="21"/>
      <c r="I15" s="21"/>
      <c r="J15" s="21"/>
      <c r="K15" s="21"/>
      <c r="L15" s="21"/>
      <c r="M15" s="21"/>
      <c r="N15" s="21"/>
    </row>
    <row r="16" spans="1:14" x14ac:dyDescent="0.3">
      <c r="F16" s="21"/>
      <c r="G16" s="5" t="s">
        <v>59</v>
      </c>
      <c r="H16" s="22" t="s">
        <v>75</v>
      </c>
      <c r="I16" s="21"/>
      <c r="J16" s="21"/>
      <c r="K16" s="21"/>
      <c r="L16" s="21"/>
      <c r="M16" s="21"/>
      <c r="N16" s="21"/>
    </row>
    <row r="18" spans="7:7" x14ac:dyDescent="0.3">
      <c r="G18" s="12"/>
    </row>
  </sheetData>
  <sheetProtection password="DE12" sheet="1" objects="1" scenarios="1"/>
  <mergeCells count="3">
    <mergeCell ref="A15:D15"/>
    <mergeCell ref="A1:E1"/>
    <mergeCell ref="A2:E2"/>
  </mergeCells>
  <hyperlinks>
    <hyperlink ref="G16" location="Equipamento!A1" display=" &lt; Anterior" xr:uid="{00000000-0004-0000-0600-000000000000}"/>
    <hyperlink ref="H16" location="Missões!A1" display="Seguinte &gt;" xr:uid="{00000000-0004-0000-0600-000001000000}"/>
  </hyperlinks>
  <pageMargins left="0.7" right="0.7" top="1.0083333333333333" bottom="0.75" header="0.3" footer="0.3"/>
  <pageSetup paperSize="8" orientation="landscape" r:id="rId1"/>
  <headerFooter>
    <oddHeader>&amp;L&amp;G&amp;CFORMULÁRIO DE APOIO A CANDIDATURAS
i2A&amp;RSISTEMA INTERNO DE GARANTIA DA QUALIDADE
INVESTIGAÇÃO, DESENVOLVIMENTO,
INOVAÇÃO E EMPREENDEDORISMO</oddHeader>
    <oddFooter>&amp;LMod. 465_2.0
Sistema Interno de Garantia da Qualidade&amp;RPágina &amp;P de &amp;N</oddFooter>
  </headerFooter>
  <legacyDrawing r:id="rId2"/>
  <legacyDrawingHF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Folha8">
    <tabColor theme="3" tint="-0.249977111117893"/>
  </sheetPr>
  <dimension ref="A1:H16"/>
  <sheetViews>
    <sheetView view="pageLayout" topLeftCell="A15" zoomScaleNormal="100" workbookViewId="0">
      <selection activeCell="B43" sqref="B43"/>
    </sheetView>
  </sheetViews>
  <sheetFormatPr defaultColWidth="9.109375" defaultRowHeight="14.4" x14ac:dyDescent="0.3"/>
  <cols>
    <col min="1" max="1" width="4.5546875" style="18" bestFit="1" customWidth="1"/>
    <col min="2" max="2" width="34.88671875" style="18" customWidth="1"/>
    <col min="3" max="3" width="17.6640625" style="18" customWidth="1"/>
    <col min="4" max="4" width="27" style="18" customWidth="1"/>
    <col min="5" max="5" width="9.109375" style="18" customWidth="1"/>
    <col min="6" max="6" width="10.33203125" style="18" bestFit="1" customWidth="1"/>
    <col min="7" max="7" width="19.109375" style="18" bestFit="1" customWidth="1"/>
    <col min="8" max="12" width="9.109375" style="18" customWidth="1"/>
    <col min="13" max="16384" width="9.109375" style="18"/>
  </cols>
  <sheetData>
    <row r="1" spans="1:8" s="21" customFormat="1" ht="24" customHeight="1" x14ac:dyDescent="0.3">
      <c r="A1" s="328" t="s">
        <v>91</v>
      </c>
      <c r="B1" s="328"/>
      <c r="C1" s="328"/>
      <c r="D1" s="329"/>
      <c r="E1" s="40"/>
      <c r="F1" s="41"/>
    </row>
    <row r="2" spans="1:8" s="21" customFormat="1" ht="20.25" customHeight="1" thickBot="1" x14ac:dyDescent="0.35">
      <c r="A2" s="330" t="s">
        <v>43</v>
      </c>
      <c r="B2" s="330"/>
      <c r="C2" s="330"/>
      <c r="D2" s="331"/>
      <c r="E2" s="41"/>
      <c r="F2" s="41"/>
    </row>
    <row r="3" spans="1:8" ht="35.25" customHeight="1" thickBot="1" x14ac:dyDescent="0.35">
      <c r="A3" s="53" t="s">
        <v>32</v>
      </c>
      <c r="B3" s="312" t="s">
        <v>35</v>
      </c>
      <c r="C3" s="312"/>
      <c r="D3" s="54" t="s">
        <v>115</v>
      </c>
    </row>
    <row r="4" spans="1:8" ht="18.75" customHeight="1" x14ac:dyDescent="0.3">
      <c r="A4" s="324">
        <v>1</v>
      </c>
      <c r="B4" s="332" t="s">
        <v>36</v>
      </c>
      <c r="C4" s="92" t="s">
        <v>88</v>
      </c>
      <c r="D4" s="195"/>
    </row>
    <row r="5" spans="1:8" ht="18.75" customHeight="1" x14ac:dyDescent="0.3">
      <c r="A5" s="325"/>
      <c r="B5" s="333"/>
      <c r="C5" s="93" t="s">
        <v>47</v>
      </c>
      <c r="D5" s="196"/>
    </row>
    <row r="6" spans="1:8" ht="18.75" customHeight="1" x14ac:dyDescent="0.3">
      <c r="A6" s="325">
        <v>2</v>
      </c>
      <c r="B6" s="333" t="s">
        <v>37</v>
      </c>
      <c r="C6" s="93" t="s">
        <v>88</v>
      </c>
      <c r="D6" s="196"/>
    </row>
    <row r="7" spans="1:8" ht="18.75" customHeight="1" x14ac:dyDescent="0.3">
      <c r="A7" s="325"/>
      <c r="B7" s="333"/>
      <c r="C7" s="93" t="s">
        <v>47</v>
      </c>
      <c r="D7" s="196"/>
    </row>
    <row r="8" spans="1:8" ht="18.75" customHeight="1" thickBot="1" x14ac:dyDescent="0.35">
      <c r="A8" s="87">
        <v>3</v>
      </c>
      <c r="B8" s="334" t="s">
        <v>89</v>
      </c>
      <c r="C8" s="334"/>
      <c r="D8" s="197"/>
    </row>
    <row r="9" spans="1:8" ht="22.5" customHeight="1" thickBot="1" x14ac:dyDescent="0.35">
      <c r="A9" s="326" t="s">
        <v>119</v>
      </c>
      <c r="B9" s="327"/>
      <c r="C9" s="327"/>
      <c r="D9" s="15">
        <f>SUM(D4:D8)</f>
        <v>0</v>
      </c>
    </row>
    <row r="10" spans="1:8" x14ac:dyDescent="0.3">
      <c r="F10" s="5" t="s">
        <v>59</v>
      </c>
      <c r="G10" s="22" t="s">
        <v>75</v>
      </c>
    </row>
    <row r="11" spans="1:8" ht="15" customHeight="1" x14ac:dyDescent="0.3">
      <c r="F11" s="5"/>
      <c r="G11" s="22" t="s">
        <v>68</v>
      </c>
    </row>
    <row r="16" spans="1:8" x14ac:dyDescent="0.3">
      <c r="H16" s="165"/>
    </row>
  </sheetData>
  <sheetProtection algorithmName="SHA-512" hashValue="FM5DGGuoexXzqEqEQWvuGk862FhPjvbSsqIucLmDtW9DFZq5Aybbxt2MoZtbz4i5TDk7/8C4Q0oK5ayuaUhEHA==" saltValue="avea0qNLc0uostvhILpyzg==" spinCount="100000" sheet="1" objects="1" scenarios="1"/>
  <mergeCells count="9">
    <mergeCell ref="A4:A5"/>
    <mergeCell ref="A6:A7"/>
    <mergeCell ref="A9:C9"/>
    <mergeCell ref="A1:D1"/>
    <mergeCell ref="A2:D2"/>
    <mergeCell ref="B3:C3"/>
    <mergeCell ref="B4:B5"/>
    <mergeCell ref="B6:B7"/>
    <mergeCell ref="B8:C8"/>
  </mergeCells>
  <hyperlinks>
    <hyperlink ref="F10" location="'Aq. de bens e serviços'!A1" display=" &lt; Anterior" xr:uid="{00000000-0004-0000-0700-000000000000}"/>
    <hyperlink ref="G11" location="'Anexo 2_Missões'!A1" display="Anexo 2_Missões &gt;&gt;" xr:uid="{00000000-0004-0000-0700-000001000000}"/>
    <hyperlink ref="G10" location="Orçamento!A1" display="Seguinte &gt;" xr:uid="{00000000-0004-0000-0700-000002000000}"/>
  </hyperlinks>
  <pageMargins left="0.7" right="0.7" top="1.0083333333333333" bottom="0.75" header="0.3" footer="0.3"/>
  <pageSetup paperSize="8" orientation="landscape" r:id="rId1"/>
  <headerFooter>
    <oddHeader>&amp;L&amp;G&amp;CFORMULÁRIO DE APOIO A CANDIDATURAS
i2A&amp;RSISTEMA INTERNO DE GARANTIA DA QUALIDADE
INVESTIGAÇÃO, DESENVOLVIMENTO,
INOVAÇÃO E EMPREENDEDORISMO</oddHeader>
    <oddFooter>&amp;LMod. 465_2.0
Sistema Interno de Garantia da Qualidade&amp;RPágina &amp;P de &amp;N</oddFooter>
  </headerFooter>
  <legacyDrawing r:id="rId2"/>
  <legacyDrawingHF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Folha9">
    <tabColor theme="2" tint="-0.499984740745262"/>
  </sheetPr>
  <dimension ref="A1:H18"/>
  <sheetViews>
    <sheetView view="pageLayout" topLeftCell="A17" zoomScaleNormal="100" workbookViewId="0">
      <selection activeCell="A43" sqref="A43"/>
    </sheetView>
  </sheetViews>
  <sheetFormatPr defaultColWidth="9.109375" defaultRowHeight="14.4" x14ac:dyDescent="0.3"/>
  <cols>
    <col min="1" max="1" width="37.33203125" style="3" bestFit="1" customWidth="1"/>
    <col min="2" max="2" width="22.6640625" style="6" customWidth="1"/>
    <col min="3" max="4" width="22.6640625" style="80" customWidth="1"/>
    <col min="5" max="5" width="22.109375" style="3" customWidth="1"/>
    <col min="6" max="6" width="22.6640625" style="3" customWidth="1"/>
    <col min="7" max="7" width="9.109375" style="3" customWidth="1"/>
    <col min="8" max="8" width="10.33203125" style="3" bestFit="1" customWidth="1"/>
    <col min="9" max="16" width="9.109375" style="3" customWidth="1"/>
    <col min="17" max="16384" width="9.109375" style="3"/>
  </cols>
  <sheetData>
    <row r="1" spans="1:8" ht="24" customHeight="1" thickBot="1" x14ac:dyDescent="0.35">
      <c r="A1" s="335" t="s">
        <v>94</v>
      </c>
      <c r="B1" s="336"/>
      <c r="C1" s="336"/>
      <c r="D1" s="336"/>
      <c r="E1" s="336"/>
      <c r="F1" s="336"/>
    </row>
    <row r="2" spans="1:8" s="13" customFormat="1" ht="20.25" customHeight="1" thickBot="1" x14ac:dyDescent="0.35">
      <c r="A2" s="209" t="s">
        <v>140</v>
      </c>
      <c r="B2" s="210"/>
      <c r="C2" s="210"/>
      <c r="D2" s="210"/>
      <c r="E2" s="210"/>
      <c r="F2" s="210"/>
    </row>
    <row r="3" spans="1:8" s="14" customFormat="1" ht="25.5" customHeight="1" x14ac:dyDescent="0.3">
      <c r="A3" s="321" t="s">
        <v>85</v>
      </c>
      <c r="B3" s="277" t="s">
        <v>197</v>
      </c>
      <c r="C3" s="338" t="s">
        <v>125</v>
      </c>
      <c r="D3" s="276" t="s">
        <v>201</v>
      </c>
      <c r="E3" s="276" t="s">
        <v>202</v>
      </c>
      <c r="F3" s="277" t="s">
        <v>203</v>
      </c>
    </row>
    <row r="4" spans="1:8" s="14" customFormat="1" ht="25.5" customHeight="1" thickBot="1" x14ac:dyDescent="0.35">
      <c r="A4" s="322"/>
      <c r="B4" s="337"/>
      <c r="C4" s="339"/>
      <c r="D4" s="340"/>
      <c r="E4" s="340"/>
      <c r="F4" s="337"/>
    </row>
    <row r="5" spans="1:8" ht="18.75" customHeight="1" x14ac:dyDescent="0.3">
      <c r="A5" s="109" t="s">
        <v>50</v>
      </c>
      <c r="B5" s="153">
        <f>D5+C5-E5</f>
        <v>0</v>
      </c>
      <c r="C5" s="132">
        <f>'Recursos humanos'!J28+'Recursos humanos'!J41</f>
        <v>0</v>
      </c>
      <c r="D5" s="119">
        <f>'Recursos humanos'!J15</f>
        <v>0</v>
      </c>
      <c r="E5" s="119">
        <v>0</v>
      </c>
      <c r="F5" s="127">
        <f>B5+E5</f>
        <v>0</v>
      </c>
    </row>
    <row r="6" spans="1:8" ht="18.75" customHeight="1" x14ac:dyDescent="0.3">
      <c r="A6" s="110" t="s">
        <v>41</v>
      </c>
      <c r="B6" s="154">
        <f>Equipamento!L16</f>
        <v>0</v>
      </c>
      <c r="C6" s="133">
        <f>Equipamento!L16-D6</f>
        <v>0</v>
      </c>
      <c r="D6" s="120">
        <f>IF(Equipamento!F5="x",Equipamento!L5,0)+IF(Equipamento!F6="x",Equipamento!L6,0)+IF(Equipamento!F7="x",Equipamento!L7,0)+IF(Equipamento!F8="x",Equipamento!L8,0)+IF(Equipamento!F9="x",Equipamento!L9,0)+IF(Equipamento!F10="x",Equipamento!L10,0)+IF(Equipamento!F11="x",Equipamento!L11,0)+IF(Equipamento!F12="x",Equipamento!L12,0)+IF(Equipamento!F130="x",Equipamento!L13,0)+IF(Equipamento!F14="x",Equipamento!L14,0)+IF(Equipamento!F15="x",Equipamento!L15,0)</f>
        <v>0</v>
      </c>
      <c r="E6" s="120">
        <f>Equipamento!M16</f>
        <v>0</v>
      </c>
      <c r="F6" s="128">
        <f>B6+E6</f>
        <v>0</v>
      </c>
    </row>
    <row r="7" spans="1:8" ht="18.75" customHeight="1" x14ac:dyDescent="0.3">
      <c r="A7" s="110" t="s">
        <v>42</v>
      </c>
      <c r="B7" s="154">
        <f>'Aq. de bens e serviços'!E15-E7</f>
        <v>0</v>
      </c>
      <c r="C7" s="133">
        <f>B7</f>
        <v>0</v>
      </c>
      <c r="D7" s="120">
        <v>0</v>
      </c>
      <c r="E7" s="120">
        <v>0</v>
      </c>
      <c r="F7" s="128">
        <f t="shared" ref="F7:F13" si="0">B7+E7</f>
        <v>0</v>
      </c>
    </row>
    <row r="8" spans="1:8" ht="18.75" customHeight="1" x14ac:dyDescent="0.3">
      <c r="A8" s="110" t="s">
        <v>43</v>
      </c>
      <c r="B8" s="154">
        <f>Missões!D9-E8</f>
        <v>0</v>
      </c>
      <c r="C8" s="133">
        <f>Missões!D9</f>
        <v>0</v>
      </c>
      <c r="D8" s="120">
        <v>0</v>
      </c>
      <c r="E8" s="120">
        <v>0</v>
      </c>
      <c r="F8" s="128">
        <f t="shared" si="0"/>
        <v>0</v>
      </c>
    </row>
    <row r="9" spans="1:8" ht="18.75" customHeight="1" thickBot="1" x14ac:dyDescent="0.35">
      <c r="A9" s="118" t="s">
        <v>93</v>
      </c>
      <c r="B9" s="198">
        <f>C9+D9</f>
        <v>0</v>
      </c>
      <c r="C9" s="199">
        <v>0</v>
      </c>
      <c r="D9" s="200">
        <v>0</v>
      </c>
      <c r="E9" s="200">
        <v>0</v>
      </c>
      <c r="F9" s="131">
        <f>B9+E9</f>
        <v>0</v>
      </c>
    </row>
    <row r="10" spans="1:8" ht="18.75" customHeight="1" thickBot="1" x14ac:dyDescent="0.35">
      <c r="A10" s="90" t="s">
        <v>52</v>
      </c>
      <c r="B10" s="155">
        <f>SUM(B5:B9)</f>
        <v>0</v>
      </c>
      <c r="C10" s="125">
        <f>SUM(C5:C9)</f>
        <v>0</v>
      </c>
      <c r="D10" s="88">
        <f>SUM(D5:D9)</f>
        <v>0</v>
      </c>
      <c r="E10" s="88">
        <f>SUM(E5:E9)</f>
        <v>0</v>
      </c>
      <c r="F10" s="89">
        <f>B10+E10</f>
        <v>0</v>
      </c>
    </row>
    <row r="11" spans="1:8" ht="18.75" customHeight="1" x14ac:dyDescent="0.3">
      <c r="A11" s="109" t="s">
        <v>131</v>
      </c>
      <c r="B11" s="156">
        <f>ID!C16</f>
        <v>0</v>
      </c>
      <c r="C11" s="132">
        <v>0</v>
      </c>
      <c r="D11" s="119">
        <v>0</v>
      </c>
      <c r="E11" s="119">
        <v>0</v>
      </c>
      <c r="F11" s="127">
        <v>0</v>
      </c>
    </row>
    <row r="12" spans="1:8" ht="18.75" customHeight="1" thickBot="1" x14ac:dyDescent="0.35">
      <c r="A12" s="112" t="s">
        <v>129</v>
      </c>
      <c r="B12" s="157">
        <f>B10*B11</f>
        <v>0</v>
      </c>
      <c r="C12" s="135">
        <v>0</v>
      </c>
      <c r="D12" s="121">
        <f>B12</f>
        <v>0</v>
      </c>
      <c r="E12" s="121">
        <v>0</v>
      </c>
      <c r="F12" s="129">
        <f t="shared" si="0"/>
        <v>0</v>
      </c>
    </row>
    <row r="13" spans="1:8" ht="22.5" customHeight="1" thickBot="1" x14ac:dyDescent="0.35">
      <c r="A13" s="91" t="s">
        <v>34</v>
      </c>
      <c r="B13" s="115">
        <f>B10+B12</f>
        <v>0</v>
      </c>
      <c r="C13" s="126">
        <f>C10+C12</f>
        <v>0</v>
      </c>
      <c r="D13" s="114">
        <f t="shared" ref="D13" si="1">D10+D12</f>
        <v>0</v>
      </c>
      <c r="E13" s="114">
        <f>E12+E10</f>
        <v>0</v>
      </c>
      <c r="F13" s="115">
        <f t="shared" si="0"/>
        <v>0</v>
      </c>
    </row>
    <row r="14" spans="1:8" x14ac:dyDescent="0.3">
      <c r="H14" s="5" t="s">
        <v>59</v>
      </c>
    </row>
    <row r="18" spans="4:4" x14ac:dyDescent="0.3">
      <c r="D18" s="152"/>
    </row>
  </sheetData>
  <sheetProtection password="DE12" sheet="1" objects="1" scenarios="1"/>
  <mergeCells count="8">
    <mergeCell ref="A1:F1"/>
    <mergeCell ref="A2:F2"/>
    <mergeCell ref="F3:F4"/>
    <mergeCell ref="A3:A4"/>
    <mergeCell ref="B3:B4"/>
    <mergeCell ref="C3:C4"/>
    <mergeCell ref="D3:D4"/>
    <mergeCell ref="E3:E4"/>
  </mergeCells>
  <hyperlinks>
    <hyperlink ref="H14" location="Missões!A1" display=" &lt; Anterior" xr:uid="{00000000-0004-0000-0800-000000000000}"/>
  </hyperlinks>
  <pageMargins left="0.7" right="0.7" top="1.0083333333333333" bottom="0.75" header="0.3" footer="0.3"/>
  <pageSetup paperSize="8" orientation="landscape" r:id="rId1"/>
  <headerFooter>
    <oddHeader>&amp;L&amp;G&amp;CFORMULÁRIO DE APOIO A CANDIDATURAS
i2A&amp;RSISTEMA INTERNO DE GARANTIA DA QUALIDADE
INVESTIGAÇÃO, DESENVOLVIMENTO,
INOVAÇÃO E EMPREENDEDORISMO</oddHeader>
    <oddFooter>&amp;LMod. 465_2.0
Sistema Interno de Garantia da Qualidade&amp;RPágina &amp;P de &amp;N</oddFooter>
  </headerFooter>
  <legacyDrawing r:id="rId2"/>
  <legacyDrawingHF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Folha10">
    <tabColor theme="2" tint="-0.749992370372631"/>
  </sheetPr>
  <dimension ref="A1:L26"/>
  <sheetViews>
    <sheetView workbookViewId="0">
      <selection activeCell="A2" sqref="A2:J2"/>
    </sheetView>
  </sheetViews>
  <sheetFormatPr defaultColWidth="9.109375" defaultRowHeight="14.4" x14ac:dyDescent="0.3"/>
  <cols>
    <col min="1" max="1" width="37.33203125" style="3" bestFit="1" customWidth="1"/>
    <col min="2" max="2" width="22.6640625" style="6" customWidth="1"/>
    <col min="3" max="4" width="22.6640625" style="80" customWidth="1"/>
    <col min="5" max="5" width="22.109375" style="3" customWidth="1"/>
    <col min="6" max="6" width="22.6640625" style="3" customWidth="1"/>
    <col min="7" max="10" width="16" style="3" customWidth="1"/>
    <col min="11" max="11" width="9.109375" style="3" customWidth="1"/>
    <col min="12" max="12" width="10.33203125" style="3" bestFit="1" customWidth="1"/>
    <col min="13" max="21" width="9.109375" style="3" customWidth="1"/>
    <col min="22" max="16384" width="9.109375" style="3"/>
  </cols>
  <sheetData>
    <row r="1" spans="1:11" ht="24" customHeight="1" thickBot="1" x14ac:dyDescent="0.35">
      <c r="A1" s="335" t="s">
        <v>94</v>
      </c>
      <c r="B1" s="336"/>
      <c r="C1" s="336"/>
      <c r="D1" s="336"/>
      <c r="E1" s="336"/>
      <c r="F1" s="336"/>
      <c r="G1" s="336"/>
      <c r="H1" s="336"/>
      <c r="I1" s="336"/>
      <c r="J1" s="341"/>
    </row>
    <row r="2" spans="1:11" s="13" customFormat="1" ht="20.25" customHeight="1" thickBot="1" x14ac:dyDescent="0.35">
      <c r="A2" s="209" t="s">
        <v>140</v>
      </c>
      <c r="B2" s="210"/>
      <c r="C2" s="210"/>
      <c r="D2" s="210"/>
      <c r="E2" s="210"/>
      <c r="F2" s="210"/>
      <c r="G2" s="210"/>
      <c r="H2" s="210"/>
      <c r="I2" s="210"/>
      <c r="J2" s="211"/>
    </row>
    <row r="3" spans="1:11" s="14" customFormat="1" ht="25.5" customHeight="1" x14ac:dyDescent="0.3">
      <c r="A3" s="321" t="s">
        <v>85</v>
      </c>
      <c r="B3" s="277" t="s">
        <v>197</v>
      </c>
      <c r="C3" s="338" t="s">
        <v>125</v>
      </c>
      <c r="D3" s="276" t="s">
        <v>201</v>
      </c>
      <c r="E3" s="276" t="s">
        <v>202</v>
      </c>
      <c r="F3" s="277" t="s">
        <v>203</v>
      </c>
      <c r="G3" s="278" t="s">
        <v>142</v>
      </c>
      <c r="H3" s="345"/>
      <c r="I3" s="345"/>
      <c r="J3" s="346"/>
    </row>
    <row r="4" spans="1:11" s="14" customFormat="1" ht="25.5" customHeight="1" thickBot="1" x14ac:dyDescent="0.35">
      <c r="A4" s="322"/>
      <c r="B4" s="337"/>
      <c r="C4" s="339"/>
      <c r="D4" s="340"/>
      <c r="E4" s="340"/>
      <c r="F4" s="337"/>
      <c r="G4" s="159" t="s">
        <v>98</v>
      </c>
      <c r="H4" s="160" t="s">
        <v>143</v>
      </c>
      <c r="I4" s="160" t="s">
        <v>147</v>
      </c>
      <c r="J4" s="158" t="s">
        <v>149</v>
      </c>
    </row>
    <row r="5" spans="1:11" ht="18.75" customHeight="1" x14ac:dyDescent="0.3">
      <c r="A5" s="109" t="s">
        <v>50</v>
      </c>
      <c r="B5" s="153">
        <f>D5+C5-E5</f>
        <v>0</v>
      </c>
      <c r="C5" s="132">
        <f>'Recursos humanos'!J28+'Recursos humanos'!J41</f>
        <v>0</v>
      </c>
      <c r="D5" s="119">
        <f>'Recursos humanos'!J15</f>
        <v>0</v>
      </c>
      <c r="E5" s="119">
        <v>0</v>
      </c>
      <c r="F5" s="127">
        <f>B5+E5</f>
        <v>0</v>
      </c>
      <c r="G5" s="132">
        <f>C5</f>
        <v>0</v>
      </c>
      <c r="H5" s="119">
        <f>D5</f>
        <v>0</v>
      </c>
      <c r="I5" s="119"/>
      <c r="J5" s="127"/>
    </row>
    <row r="6" spans="1:11" ht="18.75" customHeight="1" x14ac:dyDescent="0.3">
      <c r="A6" s="110" t="s">
        <v>41</v>
      </c>
      <c r="B6" s="154">
        <f>Equipamento!L16</f>
        <v>0</v>
      </c>
      <c r="C6" s="133">
        <f>Equipamento!L16-D6</f>
        <v>0</v>
      </c>
      <c r="D6" s="120">
        <f>IF(Equipamento!F5="x",Equipamento!L5,0)+IF(Equipamento!F6="x",Equipamento!L6,0)+IF(Equipamento!F7="x",Equipamento!L7,0)+IF(Equipamento!F8="x",Equipamento!L8,0)+IF(Equipamento!F9="x",Equipamento!L9,0)+IF(Equipamento!F10="x",Equipamento!L10,0)+IF(Equipamento!F11="x",Equipamento!L11,0)+IF(Equipamento!F12="x",Equipamento!L12,0)+IF(Equipamento!F130="x",Equipamento!L13,0)+IF(Equipamento!F14="x",Equipamento!L14,0)+IF(Equipamento!F15="x",Equipamento!L15,0)</f>
        <v>0</v>
      </c>
      <c r="E6" s="120">
        <f>Equipamento!M16</f>
        <v>0</v>
      </c>
      <c r="F6" s="128">
        <f>B6+E6</f>
        <v>0</v>
      </c>
      <c r="G6" s="133">
        <f>C6+E6</f>
        <v>0</v>
      </c>
      <c r="H6" s="120">
        <f>D6</f>
        <v>0</v>
      </c>
      <c r="I6" s="120"/>
      <c r="J6" s="128"/>
    </row>
    <row r="7" spans="1:11" ht="18.75" customHeight="1" x14ac:dyDescent="0.3">
      <c r="A7" s="110" t="s">
        <v>42</v>
      </c>
      <c r="B7" s="154">
        <f>'Aq. de bens e serviços'!E15-E7</f>
        <v>0</v>
      </c>
      <c r="C7" s="133">
        <f>B7</f>
        <v>0</v>
      </c>
      <c r="D7" s="120">
        <v>0</v>
      </c>
      <c r="E7" s="120">
        <v>0</v>
      </c>
      <c r="F7" s="128">
        <f t="shared" ref="F7:F13" si="0">B7+E7</f>
        <v>0</v>
      </c>
      <c r="G7" s="133">
        <f>F7</f>
        <v>0</v>
      </c>
      <c r="H7" s="120"/>
      <c r="I7" s="120"/>
      <c r="J7" s="128"/>
    </row>
    <row r="8" spans="1:11" ht="18.75" customHeight="1" x14ac:dyDescent="0.3">
      <c r="A8" s="110" t="s">
        <v>43</v>
      </c>
      <c r="B8" s="154">
        <f>Missões!D9-E8</f>
        <v>0</v>
      </c>
      <c r="C8" s="133">
        <f>Missões!D9</f>
        <v>0</v>
      </c>
      <c r="D8" s="120">
        <v>0</v>
      </c>
      <c r="E8" s="120">
        <v>0</v>
      </c>
      <c r="F8" s="128">
        <f t="shared" si="0"/>
        <v>0</v>
      </c>
      <c r="G8" s="133">
        <f>F8</f>
        <v>0</v>
      </c>
      <c r="H8" s="120"/>
      <c r="I8" s="120"/>
      <c r="J8" s="128"/>
    </row>
    <row r="9" spans="1:11" ht="18.75" customHeight="1" thickBot="1" x14ac:dyDescent="0.35">
      <c r="A9" s="111" t="s">
        <v>93</v>
      </c>
      <c r="B9" s="162">
        <f>C9+D9</f>
        <v>0</v>
      </c>
      <c r="C9" s="163">
        <f>Orçamento!C9</f>
        <v>0</v>
      </c>
      <c r="D9" s="164">
        <f>Orçamento!D9</f>
        <v>0</v>
      </c>
      <c r="E9" s="164">
        <f>Orçamento!E9</f>
        <v>0</v>
      </c>
      <c r="F9" s="131">
        <f>B9+E9</f>
        <v>0</v>
      </c>
      <c r="G9" s="134">
        <v>0</v>
      </c>
      <c r="H9" s="130"/>
      <c r="I9" s="130"/>
      <c r="J9" s="131"/>
    </row>
    <row r="10" spans="1:11" ht="18.75" customHeight="1" thickBot="1" x14ac:dyDescent="0.35">
      <c r="A10" s="90" t="s">
        <v>52</v>
      </c>
      <c r="B10" s="155">
        <f>SUM(B5:B9)</f>
        <v>0</v>
      </c>
      <c r="C10" s="125">
        <f>SUM(C5:C9)</f>
        <v>0</v>
      </c>
      <c r="D10" s="88">
        <f>SUM(D5:D9)</f>
        <v>0</v>
      </c>
      <c r="E10" s="88">
        <f>SUM(E5:E9)</f>
        <v>0</v>
      </c>
      <c r="F10" s="89">
        <f>B10+E10</f>
        <v>0</v>
      </c>
      <c r="G10" s="125"/>
      <c r="H10" s="88"/>
      <c r="I10" s="88"/>
      <c r="J10" s="89"/>
    </row>
    <row r="11" spans="1:11" ht="18.75" customHeight="1" x14ac:dyDescent="0.3">
      <c r="A11" s="109" t="s">
        <v>131</v>
      </c>
      <c r="B11" s="156">
        <f>ID!C16</f>
        <v>0</v>
      </c>
      <c r="C11" s="132">
        <v>0</v>
      </c>
      <c r="D11" s="119">
        <v>0</v>
      </c>
      <c r="E11" s="119">
        <v>0</v>
      </c>
      <c r="F11" s="127">
        <v>0</v>
      </c>
      <c r="G11" s="132"/>
      <c r="H11" s="119"/>
      <c r="I11" s="119"/>
      <c r="J11" s="127"/>
    </row>
    <row r="12" spans="1:11" ht="18.75" customHeight="1" thickBot="1" x14ac:dyDescent="0.35">
      <c r="A12" s="112" t="s">
        <v>129</v>
      </c>
      <c r="B12" s="157">
        <f>B10*B11</f>
        <v>0</v>
      </c>
      <c r="C12" s="135">
        <v>0</v>
      </c>
      <c r="D12" s="121">
        <f>B12</f>
        <v>0</v>
      </c>
      <c r="E12" s="121">
        <v>0</v>
      </c>
      <c r="F12" s="129">
        <f t="shared" si="0"/>
        <v>0</v>
      </c>
      <c r="G12" s="135">
        <f>F12*0.05</f>
        <v>0</v>
      </c>
      <c r="H12" s="121">
        <f>F12*0.95</f>
        <v>0</v>
      </c>
      <c r="I12" s="121"/>
      <c r="J12" s="129"/>
    </row>
    <row r="13" spans="1:11" ht="22.5" customHeight="1" thickBot="1" x14ac:dyDescent="0.35">
      <c r="A13" s="91" t="s">
        <v>34</v>
      </c>
      <c r="B13" s="115">
        <f>B10+B12</f>
        <v>0</v>
      </c>
      <c r="C13" s="126">
        <f>C10+C12</f>
        <v>0</v>
      </c>
      <c r="D13" s="114">
        <f t="shared" ref="D13" si="1">D10+D12</f>
        <v>0</v>
      </c>
      <c r="E13" s="114">
        <f>E12+E10</f>
        <v>0</v>
      </c>
      <c r="F13" s="115">
        <f t="shared" si="0"/>
        <v>0</v>
      </c>
      <c r="G13" s="126">
        <f>SUM(G5:G12)</f>
        <v>0</v>
      </c>
      <c r="H13" s="114">
        <f t="shared" ref="H13:J13" si="2">SUM(H5:H12)</f>
        <v>0</v>
      </c>
      <c r="I13" s="114">
        <f t="shared" si="2"/>
        <v>0</v>
      </c>
      <c r="J13" s="115">
        <f t="shared" si="2"/>
        <v>0</v>
      </c>
    </row>
    <row r="14" spans="1:11" ht="15" thickBot="1" x14ac:dyDescent="0.35"/>
    <row r="15" spans="1:11" ht="20.25" customHeight="1" thickBot="1" x14ac:dyDescent="0.35">
      <c r="A15" s="342" t="s">
        <v>199</v>
      </c>
      <c r="B15" s="343"/>
      <c r="C15" s="343"/>
      <c r="D15" s="343"/>
      <c r="E15" s="343"/>
      <c r="F15" s="343"/>
      <c r="G15" s="344"/>
    </row>
    <row r="16" spans="1:11" ht="42" customHeight="1" thickBot="1" x14ac:dyDescent="0.35">
      <c r="A16" s="53" t="s">
        <v>99</v>
      </c>
      <c r="B16" s="117" t="s">
        <v>132</v>
      </c>
      <c r="C16" s="64" t="s">
        <v>146</v>
      </c>
      <c r="D16" s="64" t="s">
        <v>204</v>
      </c>
      <c r="E16" s="161" t="s">
        <v>205</v>
      </c>
      <c r="F16" s="64" t="s">
        <v>198</v>
      </c>
      <c r="G16" s="54" t="s">
        <v>150</v>
      </c>
      <c r="I16" s="124"/>
      <c r="K16" s="124"/>
    </row>
    <row r="17" spans="1:12" ht="18.75" customHeight="1" x14ac:dyDescent="0.3">
      <c r="A17" s="138" t="s">
        <v>141</v>
      </c>
      <c r="B17" s="146"/>
      <c r="C17" s="139">
        <f>ID!C14</f>
        <v>0</v>
      </c>
      <c r="D17" s="140">
        <f>B$13*C17</f>
        <v>0</v>
      </c>
      <c r="E17" s="149">
        <v>0</v>
      </c>
      <c r="F17" s="140">
        <f>D17+E17</f>
        <v>0</v>
      </c>
      <c r="G17" s="141" t="e">
        <f>F17/$F$13</f>
        <v>#DIV/0!</v>
      </c>
      <c r="I17" s="124"/>
    </row>
    <row r="18" spans="1:12" ht="18.75" customHeight="1" x14ac:dyDescent="0.3">
      <c r="A18" s="110" t="s">
        <v>144</v>
      </c>
      <c r="B18" s="145"/>
      <c r="C18" s="113"/>
      <c r="D18" s="123">
        <f>B$13*C18</f>
        <v>0</v>
      </c>
      <c r="E18" s="57"/>
      <c r="F18" s="140">
        <f t="shared" ref="F18:F21" si="3">D18+E18</f>
        <v>0</v>
      </c>
      <c r="G18" s="122" t="e">
        <f>F18/$F$13</f>
        <v>#DIV/0!</v>
      </c>
      <c r="I18" s="124"/>
    </row>
    <row r="19" spans="1:12" ht="18.75" customHeight="1" x14ac:dyDescent="0.3">
      <c r="A19" s="110" t="s">
        <v>145</v>
      </c>
      <c r="B19" s="145"/>
      <c r="C19" s="113"/>
      <c r="D19" s="123">
        <f>B$13*C19</f>
        <v>0</v>
      </c>
      <c r="E19" s="57"/>
      <c r="F19" s="140">
        <f t="shared" si="3"/>
        <v>0</v>
      </c>
      <c r="G19" s="122" t="e">
        <f>F19/$F$13</f>
        <v>#DIV/0!</v>
      </c>
      <c r="I19" s="124"/>
      <c r="J19" s="124"/>
    </row>
    <row r="20" spans="1:12" ht="18.75" customHeight="1" x14ac:dyDescent="0.3">
      <c r="A20" s="110" t="s">
        <v>148</v>
      </c>
      <c r="B20" s="145"/>
      <c r="C20" s="113"/>
      <c r="D20" s="123">
        <f>B$13*C20</f>
        <v>0</v>
      </c>
      <c r="E20" s="56"/>
      <c r="F20" s="140">
        <f t="shared" si="3"/>
        <v>0</v>
      </c>
      <c r="G20" s="122" t="e">
        <f>F20/$F$13</f>
        <v>#DIV/0!</v>
      </c>
      <c r="I20" s="124"/>
    </row>
    <row r="21" spans="1:12" ht="18.75" customHeight="1" thickBot="1" x14ac:dyDescent="0.35">
      <c r="A21" s="111" t="s">
        <v>208</v>
      </c>
      <c r="B21" s="147"/>
      <c r="C21" s="142"/>
      <c r="D21" s="143">
        <f>B$13*C21</f>
        <v>0</v>
      </c>
      <c r="E21" s="148"/>
      <c r="F21" s="140">
        <f t="shared" si="3"/>
        <v>0</v>
      </c>
      <c r="G21" s="144" t="e">
        <f>F21/$F$13</f>
        <v>#DIV/0!</v>
      </c>
    </row>
    <row r="22" spans="1:12" ht="22.5" customHeight="1" thickBot="1" x14ac:dyDescent="0.35">
      <c r="A22" s="82" t="s">
        <v>34</v>
      </c>
      <c r="B22" s="136" t="s">
        <v>63</v>
      </c>
      <c r="C22" s="137">
        <f>SUM(C17:C21)</f>
        <v>0</v>
      </c>
      <c r="D22" s="65">
        <f>SUM(D17:D21)</f>
        <v>0</v>
      </c>
      <c r="E22" s="150">
        <f>SUM(E17:E21)</f>
        <v>0</v>
      </c>
      <c r="F22" s="65">
        <f>SUM(F17:F21)</f>
        <v>0</v>
      </c>
      <c r="G22" s="116" t="e">
        <f>SUM(G17:G21)</f>
        <v>#DIV/0!</v>
      </c>
    </row>
    <row r="23" spans="1:12" x14ac:dyDescent="0.3">
      <c r="L23" s="81" t="s">
        <v>59</v>
      </c>
    </row>
    <row r="26" spans="1:12" x14ac:dyDescent="0.3">
      <c r="D26" s="152"/>
      <c r="L26" s="12"/>
    </row>
  </sheetData>
  <mergeCells count="10">
    <mergeCell ref="A1:J1"/>
    <mergeCell ref="A2:J2"/>
    <mergeCell ref="A15:G15"/>
    <mergeCell ref="G3:J3"/>
    <mergeCell ref="A3:A4"/>
    <mergeCell ref="B3:B4"/>
    <mergeCell ref="C3:C4"/>
    <mergeCell ref="D3:D4"/>
    <mergeCell ref="E3:E4"/>
    <mergeCell ref="F3:F4"/>
  </mergeCells>
  <hyperlinks>
    <hyperlink ref="L23" location="Orçamento!A1" display=" &lt; Anterior" xr:uid="{00000000-0004-0000-0900-000000000000}"/>
  </hyperlinks>
  <pageMargins left="0.7" right="0.7" top="0.75" bottom="0.75" header="0.3" footer="0.3"/>
  <legacy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Folha101">
    <tabColor theme="1" tint="0.14999847407452621"/>
  </sheetPr>
  <dimension ref="A1:F11"/>
  <sheetViews>
    <sheetView view="pageLayout" topLeftCell="A7" zoomScaleNormal="100" workbookViewId="0">
      <selection activeCell="A37" sqref="A37"/>
    </sheetView>
  </sheetViews>
  <sheetFormatPr defaultColWidth="9.109375" defaultRowHeight="14.4" x14ac:dyDescent="0.3"/>
  <cols>
    <col min="1" max="1" width="45.109375" style="1" customWidth="1"/>
    <col min="2" max="2" width="19.33203125" style="1" bestFit="1" customWidth="1"/>
    <col min="3" max="4" width="17.5546875" style="1" customWidth="1"/>
    <col min="5" max="5" width="9.109375" style="1" customWidth="1"/>
    <col min="6" max="6" width="20.33203125" style="1" bestFit="1" customWidth="1"/>
    <col min="7" max="19" width="9.109375" style="1" customWidth="1"/>
    <col min="20" max="16384" width="9.109375" style="1"/>
  </cols>
  <sheetData>
    <row r="1" spans="1:6" ht="24" customHeight="1" x14ac:dyDescent="0.3">
      <c r="A1" s="347" t="s">
        <v>127</v>
      </c>
      <c r="B1" s="348"/>
      <c r="C1" s="348"/>
      <c r="D1" s="349"/>
    </row>
    <row r="2" spans="1:6" ht="20.25" customHeight="1" thickBot="1" x14ac:dyDescent="0.35">
      <c r="A2" s="287" t="s">
        <v>128</v>
      </c>
      <c r="B2" s="288"/>
      <c r="C2" s="288"/>
      <c r="D2" s="289"/>
    </row>
    <row r="3" spans="1:6" x14ac:dyDescent="0.3">
      <c r="A3" s="352" t="s">
        <v>71</v>
      </c>
      <c r="B3" s="353"/>
      <c r="C3" s="350" t="s">
        <v>123</v>
      </c>
      <c r="D3" s="351"/>
    </row>
    <row r="4" spans="1:6" ht="15" thickBot="1" x14ac:dyDescent="0.35">
      <c r="A4" s="221" t="s">
        <v>60</v>
      </c>
      <c r="B4" s="222"/>
      <c r="C4" s="16" t="s">
        <v>61</v>
      </c>
      <c r="D4" s="17" t="s">
        <v>62</v>
      </c>
    </row>
    <row r="5" spans="1:6" ht="52.5" customHeight="1" x14ac:dyDescent="0.3">
      <c r="A5" s="356" t="s">
        <v>213</v>
      </c>
      <c r="B5" s="357"/>
      <c r="C5" s="202">
        <v>1851</v>
      </c>
      <c r="D5" s="204">
        <v>2662.03</v>
      </c>
    </row>
    <row r="6" spans="1:6" ht="52.5" customHeight="1" x14ac:dyDescent="0.3">
      <c r="A6" s="358" t="s">
        <v>214</v>
      </c>
      <c r="B6" s="359"/>
      <c r="C6" s="203">
        <v>1309.6400000000001</v>
      </c>
      <c r="D6" s="205">
        <v>2118.65</v>
      </c>
    </row>
    <row r="7" spans="1:6" ht="52.5" customHeight="1" x14ac:dyDescent="0.3">
      <c r="A7" s="358" t="s">
        <v>215</v>
      </c>
      <c r="B7" s="359"/>
      <c r="C7" s="203">
        <v>1040.98</v>
      </c>
      <c r="D7" s="205">
        <v>1802.52</v>
      </c>
    </row>
    <row r="8" spans="1:6" ht="52.5" customHeight="1" x14ac:dyDescent="0.3">
      <c r="A8" s="358" t="s">
        <v>216</v>
      </c>
      <c r="B8" s="359"/>
      <c r="C8" s="203">
        <v>651.12</v>
      </c>
      <c r="D8" s="207" t="s">
        <v>63</v>
      </c>
    </row>
    <row r="9" spans="1:6" ht="15" thickBot="1" x14ac:dyDescent="0.35"/>
    <row r="10" spans="1:6" ht="15" thickBot="1" x14ac:dyDescent="0.35">
      <c r="A10" s="354" t="s">
        <v>217</v>
      </c>
      <c r="B10" s="355"/>
      <c r="C10" s="39">
        <v>154.66</v>
      </c>
      <c r="D10" s="2"/>
    </row>
    <row r="11" spans="1:6" x14ac:dyDescent="0.3">
      <c r="F11" s="86" t="s">
        <v>66</v>
      </c>
    </row>
  </sheetData>
  <sheetProtection algorithmName="SHA-512" hashValue="3eqQA+XFNTPM944UPFkgaPA+y7DluuvNUGOAQ+Vtmn/UBhB4+0f4LWTzmjy5/wqLxyzQZjz88EOiZn0bTButeA==" saltValue="SC0alS9A9XuNL6/LJqLw+A==" spinCount="100000" sheet="1" objects="1" scenarios="1"/>
  <mergeCells count="10">
    <mergeCell ref="A10:B10"/>
    <mergeCell ref="A5:B5"/>
    <mergeCell ref="A6:B6"/>
    <mergeCell ref="A7:B7"/>
    <mergeCell ref="A8:B8"/>
    <mergeCell ref="A1:D1"/>
    <mergeCell ref="A2:D2"/>
    <mergeCell ref="A4:B4"/>
    <mergeCell ref="C3:D3"/>
    <mergeCell ref="A3:B3"/>
  </mergeCells>
  <hyperlinks>
    <hyperlink ref="F11" location="'Recursos Humanos'!A1" display="&lt;&lt; Recursos Humanos" xr:uid="{00000000-0004-0000-0A00-000000000000}"/>
  </hyperlinks>
  <pageMargins left="0.7" right="0.7" top="0.75" bottom="0.75" header="0.3" footer="0.3"/>
  <pageSetup paperSize="8" orientation="landscape" r:id="rId1"/>
  <headerFooter>
    <oddHeader>&amp;L&amp;G&amp;CFORMULÁRIO DE APOIO A CANDIDATURAS
i2A&amp;RSISTEMA INTERNO DE GARANTIA DA QUALIDADE
INVESTIGAÇÃO, DESENVOLVIMENTO, INOVAÇÃO E EMPREENDEDORISMO</oddHeader>
    <oddFooter>&amp;LMod. 465_2.0
Sistema Interno de Garantia da Qualidade&amp;RPágina &amp;P de &amp;N</oddFooter>
  </headerFooter>
  <legacyDrawing r:id="rId2"/>
  <legacyDrawingHF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Folha11">
    <tabColor theme="1" tint="0.14999847407452621"/>
  </sheetPr>
  <dimension ref="A1:F23"/>
  <sheetViews>
    <sheetView tabSelected="1" view="pageLayout" topLeftCell="A26" zoomScaleNormal="100" workbookViewId="0">
      <selection activeCell="A48" sqref="A48"/>
    </sheetView>
  </sheetViews>
  <sheetFormatPr defaultColWidth="9.109375" defaultRowHeight="14.4" x14ac:dyDescent="0.3"/>
  <cols>
    <col min="1" max="1" width="67.44140625" style="1" bestFit="1" customWidth="1"/>
    <col min="2" max="5" width="9.109375" style="1"/>
    <col min="6" max="6" width="10.6640625" style="1" bestFit="1" customWidth="1"/>
    <col min="7" max="16384" width="9.109375" style="1"/>
  </cols>
  <sheetData>
    <row r="1" spans="1:4" ht="24" customHeight="1" thickBot="1" x14ac:dyDescent="0.35">
      <c r="A1" s="209" t="s">
        <v>124</v>
      </c>
      <c r="B1" s="210"/>
      <c r="C1" s="210"/>
      <c r="D1" s="211"/>
    </row>
    <row r="2" spans="1:4" x14ac:dyDescent="0.3">
      <c r="A2" s="218" t="s">
        <v>47</v>
      </c>
      <c r="B2" s="219"/>
      <c r="C2" s="219"/>
      <c r="D2" s="220"/>
    </row>
    <row r="3" spans="1:4" ht="15" thickBot="1" x14ac:dyDescent="0.35">
      <c r="A3" s="221" t="s">
        <v>65</v>
      </c>
      <c r="B3" s="222"/>
      <c r="C3" s="222"/>
      <c r="D3" s="223"/>
    </row>
    <row r="4" spans="1:4" ht="15" thickBot="1" x14ac:dyDescent="0.35">
      <c r="A4" s="224"/>
      <c r="B4" s="224"/>
      <c r="C4" s="224"/>
      <c r="D4" s="224"/>
    </row>
    <row r="5" spans="1:4" ht="15" thickBot="1" x14ac:dyDescent="0.35">
      <c r="A5" s="214" t="s">
        <v>136</v>
      </c>
      <c r="B5" s="215"/>
      <c r="C5" s="215"/>
      <c r="D5" s="216"/>
    </row>
    <row r="6" spans="1:4" x14ac:dyDescent="0.3">
      <c r="A6" s="42" t="s">
        <v>64</v>
      </c>
      <c r="B6" s="43">
        <v>1</v>
      </c>
      <c r="C6" s="43">
        <v>0.5</v>
      </c>
      <c r="D6" s="44">
        <v>0.25</v>
      </c>
    </row>
    <row r="7" spans="1:4" x14ac:dyDescent="0.3">
      <c r="A7" s="45" t="s">
        <v>218</v>
      </c>
      <c r="B7" s="46">
        <v>62.75</v>
      </c>
      <c r="C7" s="46">
        <v>31.38</v>
      </c>
      <c r="D7" s="47">
        <v>15.69</v>
      </c>
    </row>
    <row r="8" spans="1:4" x14ac:dyDescent="0.3">
      <c r="A8" s="45" t="s">
        <v>219</v>
      </c>
      <c r="B8" s="46">
        <v>51.05</v>
      </c>
      <c r="C8" s="46">
        <v>25.53</v>
      </c>
      <c r="D8" s="47">
        <v>12.76</v>
      </c>
    </row>
    <row r="9" spans="1:4" ht="15" thickBot="1" x14ac:dyDescent="0.35">
      <c r="A9" s="48" t="s">
        <v>51</v>
      </c>
      <c r="B9" s="49">
        <v>46.86</v>
      </c>
      <c r="C9" s="49">
        <v>23.43</v>
      </c>
      <c r="D9" s="50">
        <v>11.72</v>
      </c>
    </row>
    <row r="10" spans="1:4" ht="15" thickBot="1" x14ac:dyDescent="0.35">
      <c r="A10" s="224"/>
      <c r="B10" s="224"/>
      <c r="C10" s="224"/>
      <c r="D10" s="224"/>
    </row>
    <row r="11" spans="1:4" ht="15" thickBot="1" x14ac:dyDescent="0.35">
      <c r="A11" s="212" t="s">
        <v>137</v>
      </c>
      <c r="B11" s="217"/>
      <c r="C11" s="213"/>
      <c r="D11" s="225"/>
    </row>
    <row r="12" spans="1:4" x14ac:dyDescent="0.3">
      <c r="A12" s="42" t="s">
        <v>64</v>
      </c>
      <c r="B12" s="43">
        <v>1</v>
      </c>
      <c r="C12" s="44">
        <v>0.7</v>
      </c>
      <c r="D12" s="225"/>
    </row>
    <row r="13" spans="1:4" x14ac:dyDescent="0.3">
      <c r="A13" s="45" t="s">
        <v>218</v>
      </c>
      <c r="B13" s="46">
        <v>148.91</v>
      </c>
      <c r="C13" s="47">
        <v>104.24</v>
      </c>
      <c r="D13" s="225"/>
    </row>
    <row r="14" spans="1:4" x14ac:dyDescent="0.3">
      <c r="A14" s="45" t="s">
        <v>219</v>
      </c>
      <c r="B14" s="46">
        <v>131.59</v>
      </c>
      <c r="C14" s="47">
        <v>92.11</v>
      </c>
      <c r="D14" s="225"/>
    </row>
    <row r="15" spans="1:4" ht="15" thickBot="1" x14ac:dyDescent="0.35">
      <c r="A15" s="48" t="s">
        <v>51</v>
      </c>
      <c r="B15" s="49">
        <v>111.88</v>
      </c>
      <c r="C15" s="50">
        <v>78.349999999999994</v>
      </c>
      <c r="D15" s="225"/>
    </row>
    <row r="16" spans="1:4" ht="15" thickBot="1" x14ac:dyDescent="0.35"/>
    <row r="17" spans="1:6" ht="15" thickBot="1" x14ac:dyDescent="0.35">
      <c r="A17" s="212" t="s">
        <v>70</v>
      </c>
      <c r="B17" s="213"/>
    </row>
    <row r="18" spans="1:6" x14ac:dyDescent="0.3">
      <c r="A18" s="42" t="s">
        <v>73</v>
      </c>
      <c r="B18" s="51" t="s">
        <v>138</v>
      </c>
    </row>
    <row r="19" spans="1:6" x14ac:dyDescent="0.3">
      <c r="A19" s="45" t="s">
        <v>72</v>
      </c>
      <c r="B19" s="47">
        <v>0.4</v>
      </c>
    </row>
    <row r="20" spans="1:6" ht="15" thickBot="1" x14ac:dyDescent="0.35">
      <c r="A20" s="48" t="s">
        <v>74</v>
      </c>
      <c r="B20" s="52">
        <v>0.12</v>
      </c>
    </row>
    <row r="21" spans="1:6" ht="15" thickBot="1" x14ac:dyDescent="0.35"/>
    <row r="22" spans="1:6" ht="15" thickBot="1" x14ac:dyDescent="0.35">
      <c r="A22" s="97" t="s">
        <v>139</v>
      </c>
      <c r="B22" s="208">
        <v>6</v>
      </c>
    </row>
    <row r="23" spans="1:6" x14ac:dyDescent="0.3">
      <c r="F23" s="86" t="s">
        <v>69</v>
      </c>
    </row>
  </sheetData>
  <sheetProtection algorithmName="SHA-512" hashValue="BRDw+bYUswRtu9HmCdSSmnSnQUCtDNeuD5QdJVVFXIWwvq6lRK5h52j77heicoVCjRAddrnS1F5blB4p5xzYDg==" saltValue="L9iscJ0vczogTw4CgZ9I/A==" spinCount="100000" sheet="1" objects="1" scenarios="1"/>
  <mergeCells count="9">
    <mergeCell ref="A1:D1"/>
    <mergeCell ref="A17:B17"/>
    <mergeCell ref="A5:D5"/>
    <mergeCell ref="A11:C11"/>
    <mergeCell ref="A2:D2"/>
    <mergeCell ref="A3:D3"/>
    <mergeCell ref="A4:D4"/>
    <mergeCell ref="A10:D10"/>
    <mergeCell ref="D11:D15"/>
  </mergeCells>
  <hyperlinks>
    <hyperlink ref="F23" location="Missões!A1" display="&lt;&lt; Missões" xr:uid="{00000000-0004-0000-0B00-000000000000}"/>
  </hyperlinks>
  <pageMargins left="0.7" right="0.7" top="0.75" bottom="0.75" header="0.3" footer="0.3"/>
  <pageSetup paperSize="8" orientation="landscape" r:id="rId1"/>
  <headerFooter>
    <oddHeader>&amp;L&amp;G&amp;RSISTEMA INTERNO DE GARANTIA DA QUALIDADE
INVESTIGAÇÃO, DESENVOLVIMENTO, INOVAÇÃO E EMPREENDEDORISMO</oddHeader>
    <oddFooter>&amp;LMod. 465_2.0
Sistema Interno de Garantia da Qualidade&amp;RPágina &amp;P de &amp;N</oddFooter>
  </headerFooter>
  <legacyDrawing r:id="rId2"/>
  <legacyDrawingHF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Folha12"/>
  <dimension ref="B2:B6"/>
  <sheetViews>
    <sheetView workbookViewId="0">
      <selection activeCell="B6" sqref="B6"/>
    </sheetView>
  </sheetViews>
  <sheetFormatPr defaultRowHeight="14.4" x14ac:dyDescent="0.3"/>
  <cols>
    <col min="2" max="2" width="30.44140625" customWidth="1"/>
    <col min="9" max="9" width="28.109375" customWidth="1"/>
  </cols>
  <sheetData>
    <row r="2" spans="2:2" x14ac:dyDescent="0.3">
      <c r="B2" s="56"/>
    </row>
    <row r="3" spans="2:2" x14ac:dyDescent="0.3">
      <c r="B3" s="56" t="s">
        <v>209</v>
      </c>
    </row>
    <row r="4" spans="2:2" ht="72" x14ac:dyDescent="0.3">
      <c r="B4" s="56" t="s">
        <v>210</v>
      </c>
    </row>
    <row r="5" spans="2:2" ht="72" x14ac:dyDescent="0.3">
      <c r="B5" s="56" t="s">
        <v>211</v>
      </c>
    </row>
    <row r="6" spans="2:2" ht="28.8" x14ac:dyDescent="0.3">
      <c r="B6" s="55" t="s">
        <v>212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Folhas de Cálculo</vt:lpstr>
      </vt:variant>
      <vt:variant>
        <vt:i4>13</vt:i4>
      </vt:variant>
    </vt:vector>
  </HeadingPairs>
  <TitlesOfParts>
    <vt:vector size="13" baseType="lpstr">
      <vt:lpstr>ID</vt:lpstr>
      <vt:lpstr>Parceiros</vt:lpstr>
      <vt:lpstr>Tarefas</vt:lpstr>
      <vt:lpstr>Cronograma</vt:lpstr>
      <vt:lpstr>Recursos humanos</vt:lpstr>
      <vt:lpstr>Equipamento</vt:lpstr>
      <vt:lpstr>Aq. de bens e serviços</vt:lpstr>
      <vt:lpstr>Missões</vt:lpstr>
      <vt:lpstr>Orçamento</vt:lpstr>
      <vt:lpstr>O. Receita</vt:lpstr>
      <vt:lpstr>Anexo 1_RH</vt:lpstr>
      <vt:lpstr>Anexo 2_Missões</vt:lpstr>
      <vt:lpstr>Folha1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2026-05-15T13:48:17Z</dcterms:modified>
</cp:coreProperties>
</file>