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codeName="EsteLivro" defaultThemeVersion="124226"/>
  <mc:AlternateContent xmlns:mc="http://schemas.openxmlformats.org/markup-compatibility/2006">
    <mc:Choice Requires="x15">
      <x15ac:absPath xmlns:x15ac="http://schemas.microsoft.com/office/spreadsheetml/2010/11/ac" url="C:\Users\maria.braga\Desktop\"/>
    </mc:Choice>
  </mc:AlternateContent>
  <xr:revisionPtr revIDLastSave="0" documentId="8_{016EF99A-0E0E-470E-A0D0-2BBC22B3F8CA}" xr6:coauthVersionLast="47" xr6:coauthVersionMax="47" xr10:uidLastSave="{00000000-0000-0000-0000-000000000000}"/>
  <bookViews>
    <workbookView xWindow="-108" yWindow="-108" windowWidth="30936" windowHeight="16776" activeTab="1" xr2:uid="{00000000-000D-0000-FFFF-FFFF00000000}"/>
  </bookViews>
  <sheets>
    <sheet name="Identificação" sheetId="2" r:id="rId1"/>
    <sheet name="Grelha classificação  APROV" sheetId="4" r:id="rId2"/>
    <sheet name="Anexo A" sheetId="3" r:id="rId3"/>
  </sheets>
  <definedNames>
    <definedName name="_xlnm.Print_Area" localSheetId="2">'Anexo A'!$A$2:$E$42</definedName>
    <definedName name="_xlnm.Print_Area" localSheetId="1">'Grelha classificação  APROV'!$B$1:$L$114</definedName>
    <definedName name="_xlnm.Print_Titles" localSheetId="1">'Grelha classificação  APROV'!$1:$10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9" i="4" l="1"/>
  <c r="C114" i="4"/>
  <c r="C113" i="4"/>
  <c r="C83" i="4"/>
  <c r="C64" i="4"/>
  <c r="I105" i="4"/>
  <c r="I104" i="4"/>
  <c r="I102" i="4"/>
  <c r="I101" i="4"/>
  <c r="I100" i="4"/>
  <c r="I99" i="4"/>
  <c r="I98" i="4"/>
  <c r="I97" i="4"/>
  <c r="I96" i="4"/>
  <c r="I95" i="4"/>
  <c r="I94" i="4"/>
  <c r="I93" i="4"/>
  <c r="I92" i="4"/>
  <c r="I91" i="4"/>
  <c r="I90" i="4"/>
  <c r="I89" i="4"/>
  <c r="I88" i="4"/>
  <c r="I87" i="4"/>
  <c r="I86" i="4"/>
  <c r="H86" i="4"/>
  <c r="H87" i="4" s="1"/>
  <c r="H88" i="4" s="1"/>
  <c r="H89" i="4" s="1"/>
  <c r="H90" i="4" s="1"/>
  <c r="H91" i="4" s="1"/>
  <c r="H92" i="4" s="1"/>
  <c r="H93" i="4" s="1"/>
  <c r="H94" i="4" s="1"/>
  <c r="H95" i="4" s="1"/>
  <c r="H96" i="4" s="1"/>
  <c r="H97" i="4" s="1"/>
  <c r="H98" i="4" s="1"/>
  <c r="H99" i="4" s="1"/>
  <c r="H100" i="4" s="1"/>
  <c r="H101" i="4" s="1"/>
  <c r="I85" i="4"/>
  <c r="I84" i="4"/>
  <c r="I75" i="4"/>
  <c r="I74" i="4"/>
  <c r="I68" i="4"/>
  <c r="I67" i="4"/>
  <c r="I59" i="4"/>
  <c r="I58" i="4"/>
  <c r="I57" i="4"/>
  <c r="I54" i="4"/>
  <c r="I35" i="4"/>
  <c r="I34" i="4"/>
  <c r="I31" i="4"/>
  <c r="I28" i="4"/>
  <c r="I27" i="4"/>
  <c r="I14" i="4"/>
  <c r="I13" i="4"/>
  <c r="I12" i="4"/>
  <c r="I11" i="4"/>
</calcChain>
</file>

<file path=xl/sharedStrings.xml><?xml version="1.0" encoding="utf-8"?>
<sst xmlns="http://schemas.openxmlformats.org/spreadsheetml/2006/main" count="261" uniqueCount="219">
  <si>
    <t>Instituto Politécnico de Coimbra</t>
  </si>
  <si>
    <t>Grelha de Avaliação</t>
  </si>
  <si>
    <t>Parâmetro</t>
  </si>
  <si>
    <t>Pontos (máximo)</t>
  </si>
  <si>
    <t>Itens</t>
  </si>
  <si>
    <t>Subitens</t>
  </si>
  <si>
    <t>Valoração</t>
  </si>
  <si>
    <t>Publicação de artigos em revista científica internacional indexadas no ISI/SCOPUS ou equivalente</t>
  </si>
  <si>
    <t xml:space="preserve">Publicação de artigos técnico-científicos em outras revistas com arbitragem ou capítulos de livros </t>
  </si>
  <si>
    <t>Publicação de artigos técnico-científicos em actas de congressos internacionais com arbitragem</t>
  </si>
  <si>
    <t>Publicação de artigos técnico-científicos em atas de congressos nacionais com arbitragem</t>
  </si>
  <si>
    <t>Orientação de Teses de Doutoramento (concluídas)</t>
  </si>
  <si>
    <t>Coorientação de Teses de Doutoramento (concluídas)</t>
  </si>
  <si>
    <t>Orientação de Dissertações de Mestrado Pré-Bolonha (concluídas)</t>
  </si>
  <si>
    <t>Arguente de Tese de Doutoramento</t>
  </si>
  <si>
    <t>Membro do Júri de Tese de Doutoramento</t>
  </si>
  <si>
    <t>Sub-Total 1</t>
  </si>
  <si>
    <t>2.1 Experiência e Dedicação à Docência</t>
  </si>
  <si>
    <t>Orador en ações Pedagógicas, fora do âmbito da DSD</t>
  </si>
  <si>
    <t>Sub-Total 2</t>
  </si>
  <si>
    <t>3.1 Gestão e participação em Órgãos Colegiais e Responsabilidade Académica</t>
  </si>
  <si>
    <t>Presidente da Escola</t>
  </si>
  <si>
    <t>Vice-Presidente da Escola</t>
  </si>
  <si>
    <t>Presidente de órgãos estatutários da Escola</t>
  </si>
  <si>
    <t>Vice-Presidente de órgãos estatutários da Escola</t>
  </si>
  <si>
    <t>Secretário de órgãos estatutários da Escola</t>
  </si>
  <si>
    <t>Membro de órgãos estatutários da Escola</t>
  </si>
  <si>
    <t>Cargos no Instituto Politécnico (IP) (vice-presidente, pró-presidente, administrador)</t>
  </si>
  <si>
    <t>Membro de órgãos do IP</t>
  </si>
  <si>
    <t>Coordenador de setor de área disciplinar</t>
  </si>
  <si>
    <t>Coordenador de área disciplinar</t>
  </si>
  <si>
    <t>Coordenador de grupo disciplinar</t>
  </si>
  <si>
    <t>Coordenador de mestrado</t>
  </si>
  <si>
    <t>Coordenador de licenciatura</t>
  </si>
  <si>
    <t xml:space="preserve">Membro de Comissão de Coordenação de curso </t>
  </si>
  <si>
    <t>Coordenador de pós-graduação</t>
  </si>
  <si>
    <t>3.2 Outras Atividades</t>
  </si>
  <si>
    <t>Presidente da Comissão Organizadora de Congressos</t>
  </si>
  <si>
    <t>Membro da Comissão Organizadora de Congressos</t>
  </si>
  <si>
    <t>Responsável do Gabinete (Relações Internacionais, Relações Públicas, BS, etc.)</t>
  </si>
  <si>
    <t>Membro do Gabinete (Relações Internacionais, Relações Públicas, BS, etc.)</t>
  </si>
  <si>
    <t>Sub-Total 3</t>
  </si>
  <si>
    <t>Colaborador no SIGQ</t>
  </si>
  <si>
    <t>por ano/fração</t>
  </si>
  <si>
    <t>PTS</t>
  </si>
  <si>
    <t>Unidade</t>
  </si>
  <si>
    <t>Máx</t>
  </si>
  <si>
    <t>comissão</t>
  </si>
  <si>
    <t>evento</t>
  </si>
  <si>
    <t>Organização de seminários</t>
  </si>
  <si>
    <t>participação</t>
  </si>
  <si>
    <t>-</t>
  </si>
  <si>
    <t>ano/fração</t>
  </si>
  <si>
    <t>por uc</t>
  </si>
  <si>
    <t>por ação</t>
  </si>
  <si>
    <t>p/ manual</t>
  </si>
  <si>
    <t>p/ cada aluno</t>
  </si>
  <si>
    <t>2.3 Qualidade Docente, Organização Pedagógica e Outros</t>
  </si>
  <si>
    <t>p/ ação</t>
  </si>
  <si>
    <t>6 pts Excelente; 4 pts Muito Bom; 2 pts Bom</t>
  </si>
  <si>
    <t>p/ ano</t>
  </si>
  <si>
    <t>2 pts Execelente; 1,5 pts Muito Bom; 1 Bom</t>
  </si>
  <si>
    <t>p/ano</t>
  </si>
  <si>
    <t>Orientação de Dissertação/Projeto/Estágio de Mestrado (Bolonha)  (concluídas)</t>
  </si>
  <si>
    <t>p/ comissão</t>
  </si>
  <si>
    <t>p/ artigo</t>
  </si>
  <si>
    <t>p/ revista</t>
  </si>
  <si>
    <t>p/ congresso</t>
  </si>
  <si>
    <t>Citações independentes de artigos</t>
  </si>
  <si>
    <t>Doutoramento e tese diretamente relacionada com a área disciplinar a que o candidato concorre ou titulo de especialista na mesma área</t>
  </si>
  <si>
    <t>Mestrado e dissertação  diretamente relacionada com a área disciplinar a que o candidato concorre</t>
  </si>
  <si>
    <t xml:space="preserve">Mestrado e dissertação indiretamente relacionada com a área disciplinar a que o candidato concorre </t>
  </si>
  <si>
    <t>Doutoramento e tese indiretamente relacionada com a área disciplinar a que o candidato concorre ou titulo de especialista</t>
  </si>
  <si>
    <t>1.2 Pós-Graduações e cursos de especialização técnico-científica</t>
  </si>
  <si>
    <t>1.1 Graus e títulos académicos</t>
  </si>
  <si>
    <t>Colaborador de projetos de investigação (concluídos/em curso)</t>
  </si>
  <si>
    <t>Orientação de trabalho de final de curso (concluídos)</t>
  </si>
  <si>
    <t>Arguente de Dissertação/Projeto/Estágio ou trabalho final de curso</t>
  </si>
  <si>
    <t>Membro Efetivo de Centros de Investigação acreditados pela FCT</t>
  </si>
  <si>
    <t>Membro do juri de Dissertação/Projeto/Estágio ou trabalho final de curso</t>
  </si>
  <si>
    <t>Discussant/chairman em congressos internacionais</t>
  </si>
  <si>
    <t>Membro de comissões científicas de congressos/seminários nacionais</t>
  </si>
  <si>
    <t>Membro do editorial board de revistas científicas</t>
  </si>
  <si>
    <t>Referee de artigos em revistas científicas com arbitragem</t>
  </si>
  <si>
    <t>Participação em juris de concurso para pessoal docente</t>
  </si>
  <si>
    <t>Avaliação de cursos do ensino superior politécnico</t>
  </si>
  <si>
    <t>Prestação de serviços ao exterior, estudos/projetos ou pareceres elaborados, no âmbito do ISCAC</t>
  </si>
  <si>
    <t>Citações de livros e enquadramento de livros em uc de licenciaturas ou mestrados de cursos de ensino superior em outras esolas de ensino superior</t>
  </si>
  <si>
    <t>Comunicações apresentadas em congressos internacionais indexados no ISI/SCOPUS ou equivalente</t>
  </si>
  <si>
    <t>Comunicações apresentadas em congressos nacionais com arbitragem</t>
  </si>
  <si>
    <t>Comunicações por convite internacionais</t>
  </si>
  <si>
    <t>Comunicações por convite nacionais</t>
  </si>
  <si>
    <t>p/ curso</t>
  </si>
  <si>
    <t>2,0 p/ projeto concluído</t>
  </si>
  <si>
    <t>1,0 p/ projeto em curso</t>
  </si>
  <si>
    <t>p/ livro</t>
  </si>
  <si>
    <t>Publicação de artigos técnico-científicos em outras revistas</t>
  </si>
  <si>
    <t>p/ citação</t>
  </si>
  <si>
    <t>p/ comunicação</t>
  </si>
  <si>
    <t>Membro de comissões científicas de congressos/seminários internacionais</t>
  </si>
  <si>
    <t>p/ juri</t>
  </si>
  <si>
    <t>p/ orientação</t>
  </si>
  <si>
    <t>p/ arguencia</t>
  </si>
  <si>
    <t>p/ participação</t>
  </si>
  <si>
    <t>p/ prest.serviço</t>
  </si>
  <si>
    <t>Cursos de MBA e pós-graduação de Universidades ou Institutos Politécnicos diretamente relacionados com a área disciplinar a que o candidato concorre.</t>
  </si>
  <si>
    <t>Cursos de MBA e pós-graduações de Universidades ou Institutos Politécnicos indiretamente relacionados com a área disciplinar a que o candidato concorre.</t>
  </si>
  <si>
    <t>Autor ou coautor de livro técnico-científico</t>
  </si>
  <si>
    <t>Participação em programas de mobilidade</t>
  </si>
  <si>
    <t xml:space="preserve">Cursos Pedagógicos e de investigação  </t>
  </si>
  <si>
    <t>Comunicações apresentadas em congressos internacionais com arbitragem</t>
  </si>
  <si>
    <t>Coorientação de Dissertações de Mestrado Pré-Bolonha (concluídas)</t>
  </si>
  <si>
    <t>Coorientação de Dissertação/Projeto/Estágio de Mestrado (Bolonha)  (concluídas)</t>
  </si>
  <si>
    <t xml:space="preserve">          IDENTIFICAÇÃO</t>
  </si>
  <si>
    <t>Nome do candidato:</t>
  </si>
  <si>
    <t>Data de Nascimento (aaaa/mm/dd):</t>
  </si>
  <si>
    <t>Estado Civil:</t>
  </si>
  <si>
    <t>Cartão de Identificação civil (Bilhete de Identidade/Cartão de Cidadão) Nº:</t>
  </si>
  <si>
    <t>Validade do Cartão de Identificação Civil (aaaa/mm/dd)</t>
  </si>
  <si>
    <t>Morada Completa:</t>
  </si>
  <si>
    <t>Cidade:</t>
  </si>
  <si>
    <t>Código Postal/Localidade:</t>
  </si>
  <si>
    <t>Telefone/Telemóvel:</t>
  </si>
  <si>
    <t>e-mail:</t>
  </si>
  <si>
    <t>O preenchimento do e-mail pressume o consentimento para a sua utilização em comunicações futuras</t>
  </si>
  <si>
    <t>Habilitações Académicas</t>
  </si>
  <si>
    <t>Área Disciplinar</t>
  </si>
  <si>
    <t>Especialidade</t>
  </si>
  <si>
    <t>Instituição</t>
  </si>
  <si>
    <t>Ano</t>
  </si>
  <si>
    <t>Doutoramento:</t>
  </si>
  <si>
    <t>Título de Especialista</t>
  </si>
  <si>
    <t>Situação profissional atual:</t>
  </si>
  <si>
    <t xml:space="preserve">Categoria </t>
  </si>
  <si>
    <t xml:space="preserve">Instituição </t>
  </si>
  <si>
    <t>CONCURSO INTERNO PARA PROFESSOR ADJUNTO</t>
  </si>
  <si>
    <r>
      <t xml:space="preserve">Membro de comissões </t>
    </r>
    <r>
      <rPr>
        <i/>
        <sz val="10"/>
        <rFont val="Arial"/>
        <family val="2"/>
      </rPr>
      <t>ad-hoc</t>
    </r>
    <r>
      <rPr>
        <sz val="10"/>
        <rFont val="Arial"/>
        <family val="2"/>
      </rPr>
      <t xml:space="preserve"> de órgãos</t>
    </r>
  </si>
  <si>
    <t>Cursos de atualização técnico–científica facultados por Ordens Profissionais, ou participações passivas em congressos, indiretamente relacionadas com a área disciplinar a que o candidato concorre nos últimos 5 anos</t>
  </si>
  <si>
    <t>Cursos de atualização técnico– científica facultados por Ordens Profissionais, ou participações passivas em congressos, diretamente relacionadas com a área disciplinar a que o candidato concorre nos últimos 5 anos</t>
  </si>
  <si>
    <t>1.5 Organização e  outras atividades técnico-científicas</t>
  </si>
  <si>
    <t>Avaliação docente de desempenho docente pela Instituição nos últimos 5 anos</t>
  </si>
  <si>
    <t>Inquérito aos estudantes nos últimos 5 anos</t>
  </si>
  <si>
    <t>Outras atividades curriculares</t>
  </si>
  <si>
    <t>Participação em Júris não científicos</t>
  </si>
  <si>
    <t>Coordenador de cursos CET</t>
  </si>
  <si>
    <t>Coordenador de cursos Ctesp</t>
  </si>
  <si>
    <t>Membro da secção de avaliação de desempenho do pessoal docente</t>
  </si>
  <si>
    <t>Colaboração com escolas secundárias e divulgação de cursos da Escola</t>
  </si>
  <si>
    <t>até 5 anos</t>
  </si>
  <si>
    <t>de 5 a 15 anos</t>
  </si>
  <si>
    <t>mais de 15 anos</t>
  </si>
  <si>
    <t>Orgãos de Gestão:</t>
  </si>
  <si>
    <t>Pontuação final</t>
  </si>
  <si>
    <t xml:space="preserve">Administração </t>
  </si>
  <si>
    <t>Gerência</t>
  </si>
  <si>
    <t>Orgãos de Fiscalização:</t>
  </si>
  <si>
    <t xml:space="preserve">ROC   </t>
  </si>
  <si>
    <t>Comissão de Auditoria/Conselho de Supervisão</t>
  </si>
  <si>
    <t>Membros de orgãos de fiscalização</t>
  </si>
  <si>
    <t>Gerente Bancário</t>
  </si>
  <si>
    <t>Sub-Gerente</t>
  </si>
  <si>
    <t>Gestor Cliente</t>
  </si>
  <si>
    <t>Outras Chefias</t>
  </si>
  <si>
    <t>Consultoria:</t>
  </si>
  <si>
    <t>Consultor de Gestão</t>
  </si>
  <si>
    <t>Consultor Fiscal</t>
  </si>
  <si>
    <t>Auditor</t>
  </si>
  <si>
    <t>Funções Técnicas:</t>
  </si>
  <si>
    <t>Formador de quadros superiores</t>
  </si>
  <si>
    <t xml:space="preserve">Total </t>
  </si>
  <si>
    <t>DO</t>
  </si>
  <si>
    <t>DP</t>
  </si>
  <si>
    <t xml:space="preserve">DCTP </t>
  </si>
  <si>
    <t>Candidato</t>
  </si>
  <si>
    <t xml:space="preserve">Item 1.8 da Grelha - Anexo A - Experiência profissional fora do meio académico </t>
  </si>
  <si>
    <t>Direção Geral</t>
  </si>
  <si>
    <t>Direção Financeira</t>
  </si>
  <si>
    <t>Direção Comercial</t>
  </si>
  <si>
    <t xml:space="preserve">  Outras da área da contabilidade e gestão</t>
  </si>
  <si>
    <t>Direção Marketing</t>
  </si>
  <si>
    <t>Direção de Recursos Humanos</t>
  </si>
  <si>
    <t>Direção de Aprosionamento</t>
  </si>
  <si>
    <t>Direção de Qualidade/Ambiente/HST</t>
  </si>
  <si>
    <t>Direção de Logistica</t>
  </si>
  <si>
    <t>Direção de Produção e Operações</t>
  </si>
  <si>
    <t xml:space="preserve">Direção de Contabilidade </t>
  </si>
  <si>
    <t>Direção de Planeamento e Controlo de Gestão</t>
  </si>
  <si>
    <t>Direção de Auditoria e Controlo de Risco</t>
  </si>
  <si>
    <t xml:space="preserve">Outras Direções </t>
  </si>
  <si>
    <t>Nota 1: Situações omissas serão enquadradas nas presentes profissões atendendo às especificidades apresentadas e competências exigidas.</t>
  </si>
  <si>
    <t>Direções:</t>
  </si>
  <si>
    <t>Professor Adjunto - Área disciplinar de Gestão, Finanças e Marketing</t>
  </si>
  <si>
    <t>Concurso Interno do Pessoal Docente do Ensino Superior Politécnico (no âmbito do regime PREVPAP)</t>
  </si>
  <si>
    <t xml:space="preserve">Técnico-Científico e Profissional </t>
  </si>
  <si>
    <t xml:space="preserve">Ponderação </t>
  </si>
  <si>
    <t xml:space="preserve">Pedagógico </t>
  </si>
  <si>
    <t xml:space="preserve">Organizacional (outras atividades relevantes para o IPC) </t>
  </si>
  <si>
    <t>Total</t>
  </si>
  <si>
    <t>CC/TOC</t>
  </si>
  <si>
    <t>1.3 Projetos de Investigação e Desenvolvimento na área de  Gestão, Finanças e Marketing</t>
  </si>
  <si>
    <t>1.4 Publicações e participações em congressos de carácter técnico-científico na área de  Gestão, Finanças e Marketing</t>
  </si>
  <si>
    <t>1.6 Orientação de teses/dissertações/trabalhos de final de curso na área de Gestão, Finanças e Marketing</t>
  </si>
  <si>
    <t>1.7 Participação em júris de provas académicas na área de  Gestão, Finanças e Marketing</t>
  </si>
  <si>
    <t>1.8 Atividades de natureza profissional com relevância para a área de  Gestão, Finanças e Marketing</t>
  </si>
  <si>
    <t>Experiência Profissional em atividade fora do meio académico relacionada com a área disciplinar objeto do concurso, conforme anexo A.</t>
  </si>
  <si>
    <t>Experiência docente no ensino superior politécnico na área de  Gestão, Finanças e Marketing  &gt; 15 anos (completos com base no ETI)</t>
  </si>
  <si>
    <t>Experiência docente no ensino superior politécnico na área de  Gestão, Finanças e Marketing &gt; 5 anos -  &lt;= 15 anos (completos com base no ETI)</t>
  </si>
  <si>
    <t>Experiência docente em outras instituições de ensino politécnico na área de Gestão, Finanças e Marketing</t>
  </si>
  <si>
    <t>Experiência docente no ensino superior universitário na área de Gestão, Finanças e Marketing</t>
  </si>
  <si>
    <t>Responsável de Unidades Curriculares, distintas, na área de Gestão, Finanças e Marketing</t>
  </si>
  <si>
    <t>Número de Unidades Curriculares, distintas, lecionadas na área de Gestão, Finanças e Marketing (não cumulativo com o ponto anterior)</t>
  </si>
  <si>
    <t>Elaboração de manuais de apoio à docência, na área disciplinar de Gestão, Finanças e Marketing, que cubram pelo menos 75% da matéria da UC  (aulas T e TP, no máximo 1 elemento por UC)</t>
  </si>
  <si>
    <t>Elaboração de cadernos de exercícios, na área disciplinar de Gestão, Finanças e Marketing, que cubram pelo menos 75% da matéria da UC (no máximo 1 elementos por UC)</t>
  </si>
  <si>
    <t>Acompanhamento de estudantes em estágio na área disciplinar de Gestão, Finanças e Marketing</t>
  </si>
  <si>
    <t>Cursos de formação ou atualização pedagógica, com o mínimo de 6 horas, nos últimos 5 anos</t>
  </si>
  <si>
    <t>Técnico-Científico e Profissional (MÁXIMO 100 PONTOS)</t>
  </si>
  <si>
    <t>Pedagógico (MÁXIMO 100 PONTOS)</t>
  </si>
  <si>
    <t>Organizacional (outras atividades relevantes para o IPC) (MÁXIMO 100 PONTOS)</t>
  </si>
  <si>
    <t xml:space="preserve">2.2 Elaboração de material pedagógico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</si>
</sst>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20"/>
      <name val="Arial"/>
      <family val="2"/>
    </font>
    <font>
      <sz val="20"/>
      <color theme="1"/>
      <name val="Calibri"/>
      <family val="2"/>
      <scheme val="minor"/>
    </font>
    <font>
      <b/>
      <sz val="2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92D050"/>
      <name val="Arial"/>
      <family val="2"/>
    </font>
    <font>
      <b/>
      <i/>
      <sz val="10"/>
      <color rgb="FF92D05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b/>
      <i/>
      <sz val="12"/>
      <color rgb="FF000000"/>
      <name val="Arial Narrow"/>
      <family val="2"/>
    </font>
    <font>
      <u/>
      <sz val="12"/>
      <color theme="10"/>
      <name val="Calibri"/>
      <family val="2"/>
      <scheme val="minor"/>
    </font>
    <font>
      <sz val="12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name val="Calibri"/>
      <family val="2"/>
    </font>
    <font>
      <b/>
      <sz val="12"/>
      <color rgb="FF000000"/>
      <name val="Calibri"/>
      <family val="2"/>
    </font>
    <font>
      <sz val="10"/>
      <color rgb="FFFF0000"/>
      <name val="Arial"/>
      <family val="2"/>
    </font>
    <font>
      <sz val="16"/>
      <color rgb="FFFF0000"/>
      <name val="Calibri"/>
      <family val="2"/>
      <scheme val="minor"/>
    </font>
    <font>
      <b/>
      <sz val="14"/>
      <name val="Arial"/>
      <family val="2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sz val="14"/>
      <color indexed="8"/>
      <name val="Calibri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6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b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12" fillId="0" borderId="0" applyNumberFormat="0" applyFill="0" applyBorder="0" applyAlignment="0" applyProtection="0"/>
  </cellStyleXfs>
  <cellXfs count="329">
    <xf numFmtId="0" fontId="0" fillId="0" borderId="0" xfId="0"/>
    <xf numFmtId="0" fontId="3" fillId="3" borderId="0" xfId="0" applyFont="1" applyFill="1" applyAlignment="1">
      <alignment vertical="center"/>
    </xf>
    <xf numFmtId="0" fontId="4" fillId="0" borderId="0" xfId="0" applyFont="1"/>
    <xf numFmtId="0" fontId="5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justify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3" borderId="10" xfId="0" applyFont="1" applyFill="1" applyBorder="1" applyAlignment="1" applyProtection="1">
      <alignment horizontal="center" vertical="center"/>
      <protection locked="0"/>
    </xf>
    <xf numFmtId="0" fontId="7" fillId="3" borderId="11" xfId="0" applyFont="1" applyFill="1" applyBorder="1" applyAlignment="1">
      <alignment horizontal="center" vertical="center"/>
    </xf>
    <xf numFmtId="0" fontId="7" fillId="0" borderId="38" xfId="0" applyFont="1" applyBorder="1" applyAlignment="1">
      <alignment horizontal="justify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3" borderId="19" xfId="0" applyFont="1" applyFill="1" applyBorder="1" applyAlignment="1" applyProtection="1">
      <alignment horizontal="center" vertical="center"/>
      <protection locked="0"/>
    </xf>
    <xf numFmtId="0" fontId="7" fillId="3" borderId="20" xfId="0" applyFont="1" applyFill="1" applyBorder="1" applyAlignment="1">
      <alignment horizontal="center" vertical="center"/>
    </xf>
    <xf numFmtId="0" fontId="7" fillId="0" borderId="4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3" borderId="13" xfId="0" applyFont="1" applyFill="1" applyBorder="1" applyAlignment="1" applyProtection="1">
      <alignment horizontal="center" vertical="center"/>
      <protection locked="0"/>
    </xf>
    <xf numFmtId="0" fontId="7" fillId="3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 wrapText="1"/>
    </xf>
    <xf numFmtId="0" fontId="8" fillId="0" borderId="28" xfId="0" applyFont="1" applyBorder="1" applyAlignment="1">
      <alignment vertical="center"/>
    </xf>
    <xf numFmtId="0" fontId="8" fillId="0" borderId="24" xfId="0" applyFont="1" applyBorder="1" applyAlignment="1">
      <alignment vertical="center"/>
    </xf>
    <xf numFmtId="0" fontId="8" fillId="0" borderId="24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3" borderId="17" xfId="0" applyFont="1" applyFill="1" applyBorder="1" applyAlignment="1" applyProtection="1">
      <alignment horizontal="center" vertical="center"/>
      <protection locked="0"/>
    </xf>
    <xf numFmtId="0" fontId="7" fillId="0" borderId="46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13" xfId="0" applyFont="1" applyBorder="1" applyAlignment="1" applyProtection="1">
      <alignment horizontal="center" vertical="center"/>
      <protection locked="0"/>
    </xf>
    <xf numFmtId="0" fontId="7" fillId="3" borderId="15" xfId="0" applyFont="1" applyFill="1" applyBorder="1" applyAlignment="1" applyProtection="1">
      <alignment horizontal="center" vertical="center"/>
      <protection locked="0"/>
    </xf>
    <xf numFmtId="0" fontId="7" fillId="3" borderId="6" xfId="0" applyFont="1" applyFill="1" applyBorder="1" applyAlignment="1">
      <alignment horizontal="center" vertical="center"/>
    </xf>
    <xf numFmtId="0" fontId="8" fillId="5" borderId="24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vertical="center"/>
    </xf>
    <xf numFmtId="0" fontId="7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right" vertical="center"/>
    </xf>
    <xf numFmtId="0" fontId="7" fillId="3" borderId="11" xfId="0" applyFont="1" applyFill="1" applyBorder="1" applyAlignment="1">
      <alignment vertical="center" wrapText="1"/>
    </xf>
    <xf numFmtId="0" fontId="7" fillId="3" borderId="48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left" vertical="center" wrapText="1"/>
    </xf>
    <xf numFmtId="0" fontId="7" fillId="3" borderId="47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4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vertical="center"/>
    </xf>
    <xf numFmtId="0" fontId="8" fillId="5" borderId="2" xfId="0" applyFont="1" applyFill="1" applyBorder="1" applyAlignment="1">
      <alignment horizontal="center" vertical="center"/>
    </xf>
    <xf numFmtId="0" fontId="7" fillId="0" borderId="49" xfId="0" applyFont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justify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textRotation="90" wrapText="1"/>
    </xf>
    <xf numFmtId="1" fontId="7" fillId="3" borderId="22" xfId="0" applyNumberFormat="1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0" fontId="13" fillId="0" borderId="0" xfId="0" applyFont="1"/>
    <xf numFmtId="0" fontId="14" fillId="0" borderId="17" xfId="0" applyFont="1" applyBorder="1" applyAlignment="1" applyProtection="1">
      <alignment horizontal="center" vertical="center"/>
      <protection locked="0"/>
    </xf>
    <xf numFmtId="0" fontId="14" fillId="0" borderId="13" xfId="0" applyFont="1" applyBorder="1" applyAlignment="1" applyProtection="1">
      <alignment horizontal="center" vertical="center"/>
      <protection locked="0"/>
    </xf>
    <xf numFmtId="0" fontId="14" fillId="0" borderId="3" xfId="0" applyFont="1" applyBorder="1" applyAlignment="1">
      <alignment horizontal="center" vertical="center"/>
    </xf>
    <xf numFmtId="0" fontId="7" fillId="0" borderId="15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justify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justify" vertical="center" wrapText="1"/>
    </xf>
    <xf numFmtId="0" fontId="14" fillId="0" borderId="49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7" fillId="3" borderId="12" xfId="0" applyFont="1" applyFill="1" applyBorder="1" applyAlignment="1" applyProtection="1">
      <alignment horizontal="center" vertical="center"/>
      <protection locked="0"/>
    </xf>
    <xf numFmtId="0" fontId="7" fillId="3" borderId="21" xfId="0" applyFont="1" applyFill="1" applyBorder="1" applyAlignment="1" applyProtection="1">
      <alignment horizontal="center" vertical="center"/>
      <protection locked="0"/>
    </xf>
    <xf numFmtId="0" fontId="7" fillId="0" borderId="14" xfId="0" applyFont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7" xfId="0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horizontal="center" vertical="center"/>
      <protection locked="0"/>
    </xf>
    <xf numFmtId="2" fontId="10" fillId="0" borderId="2" xfId="0" applyNumberFormat="1" applyFont="1" applyBorder="1" applyAlignment="1">
      <alignment horizontal="center" vertical="center"/>
    </xf>
    <xf numFmtId="2" fontId="10" fillId="0" borderId="24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12" xfId="0" applyFont="1" applyBorder="1" applyAlignment="1" applyProtection="1">
      <alignment horizontal="center" vertical="center"/>
      <protection locked="0"/>
    </xf>
    <xf numFmtId="0" fontId="7" fillId="0" borderId="16" xfId="0" applyFont="1" applyBorder="1" applyAlignment="1" applyProtection="1">
      <alignment horizontal="center" vertical="center"/>
      <protection locked="0"/>
    </xf>
    <xf numFmtId="0" fontId="7" fillId="0" borderId="25" xfId="0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2" fontId="6" fillId="0" borderId="24" xfId="0" applyNumberFormat="1" applyFont="1" applyBorder="1" applyAlignment="1">
      <alignment horizontal="center" vertical="center"/>
    </xf>
    <xf numFmtId="2" fontId="6" fillId="0" borderId="25" xfId="0" applyNumberFormat="1" applyFont="1" applyBorder="1" applyAlignment="1">
      <alignment horizontal="center" vertical="center"/>
    </xf>
    <xf numFmtId="2" fontId="10" fillId="0" borderId="22" xfId="0" applyNumberFormat="1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6" fillId="0" borderId="0" xfId="2" applyFont="1"/>
    <xf numFmtId="0" fontId="17" fillId="6" borderId="58" xfId="2" applyFont="1" applyFill="1" applyBorder="1" applyAlignment="1">
      <alignment horizontal="center" vertical="center" wrapText="1"/>
    </xf>
    <xf numFmtId="0" fontId="17" fillId="6" borderId="58" xfId="2" applyFont="1" applyFill="1" applyBorder="1" applyAlignment="1">
      <alignment horizontal="center" vertical="center"/>
    </xf>
    <xf numFmtId="0" fontId="17" fillId="6" borderId="58" xfId="2" applyFont="1" applyFill="1" applyBorder="1" applyAlignment="1">
      <alignment horizontal="right"/>
    </xf>
    <xf numFmtId="0" fontId="16" fillId="0" borderId="58" xfId="2" applyFont="1" applyBorder="1"/>
    <xf numFmtId="14" fontId="16" fillId="0" borderId="0" xfId="2" applyNumberFormat="1" applyFont="1" applyProtection="1">
      <protection locked="0"/>
    </xf>
    <xf numFmtId="0" fontId="16" fillId="0" borderId="0" xfId="2" applyFont="1" applyProtection="1">
      <protection locked="0"/>
    </xf>
    <xf numFmtId="0" fontId="16" fillId="0" borderId="56" xfId="2" applyFont="1" applyBorder="1" applyProtection="1">
      <protection locked="0"/>
    </xf>
    <xf numFmtId="0" fontId="16" fillId="0" borderId="55" xfId="2" applyFont="1" applyBorder="1" applyProtection="1">
      <protection locked="0"/>
    </xf>
    <xf numFmtId="0" fontId="18" fillId="0" borderId="56" xfId="3" applyFont="1" applyBorder="1" applyProtection="1">
      <protection locked="0"/>
    </xf>
    <xf numFmtId="0" fontId="20" fillId="3" borderId="0" xfId="0" applyFont="1" applyFill="1" applyAlignment="1">
      <alignment vertical="center"/>
    </xf>
    <xf numFmtId="0" fontId="21" fillId="3" borderId="0" xfId="0" applyFont="1" applyFill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22" fillId="0" borderId="0" xfId="2" applyFont="1" applyAlignment="1">
      <alignment horizontal="center" vertical="center" wrapText="1"/>
    </xf>
    <xf numFmtId="0" fontId="22" fillId="0" borderId="0" xfId="2" applyFont="1" applyAlignment="1">
      <alignment vertical="center" wrapText="1"/>
    </xf>
    <xf numFmtId="0" fontId="16" fillId="0" borderId="0" xfId="2" applyFont="1" applyAlignment="1">
      <alignment wrapText="1"/>
    </xf>
    <xf numFmtId="0" fontId="16" fillId="0" borderId="0" xfId="2" applyFont="1" applyAlignment="1" applyProtection="1">
      <alignment horizontal="right" vertical="center"/>
      <protection locked="0"/>
    </xf>
    <xf numFmtId="14" fontId="16" fillId="0" borderId="56" xfId="2" applyNumberFormat="1" applyFont="1" applyBorder="1" applyProtection="1">
      <protection locked="0"/>
    </xf>
    <xf numFmtId="0" fontId="16" fillId="0" borderId="0" xfId="2" applyFont="1" applyAlignment="1" applyProtection="1">
      <alignment horizontal="right" vertical="center" wrapText="1"/>
      <protection locked="0"/>
    </xf>
    <xf numFmtId="0" fontId="16" fillId="0" borderId="57" xfId="2" applyFont="1" applyBorder="1" applyProtection="1">
      <protection locked="0"/>
    </xf>
    <xf numFmtId="0" fontId="16" fillId="0" borderId="0" xfId="2" applyFont="1" applyAlignment="1">
      <alignment horizontal="right" vertical="center"/>
    </xf>
    <xf numFmtId="0" fontId="16" fillId="0" borderId="0" xfId="2" applyFont="1" applyAlignment="1">
      <alignment horizontal="right"/>
    </xf>
    <xf numFmtId="0" fontId="23" fillId="0" borderId="0" xfId="2" applyFont="1" applyAlignment="1">
      <alignment horizontal="right"/>
    </xf>
    <xf numFmtId="0" fontId="16" fillId="0" borderId="57" xfId="2" applyFont="1" applyBorder="1"/>
    <xf numFmtId="0" fontId="15" fillId="0" borderId="0" xfId="0" applyFont="1"/>
    <xf numFmtId="0" fontId="15" fillId="0" borderId="60" xfId="0" applyFont="1" applyBorder="1" applyAlignment="1">
      <alignment horizontal="center"/>
    </xf>
    <xf numFmtId="2" fontId="9" fillId="5" borderId="4" xfId="0" applyNumberFormat="1" applyFont="1" applyFill="1" applyBorder="1" applyAlignment="1">
      <alignment horizontal="center" vertical="center"/>
    </xf>
    <xf numFmtId="164" fontId="7" fillId="0" borderId="10" xfId="0" applyNumberFormat="1" applyFont="1" applyBorder="1" applyAlignment="1" applyProtection="1">
      <alignment vertical="center" wrapText="1"/>
      <protection locked="0"/>
    </xf>
    <xf numFmtId="0" fontId="7" fillId="0" borderId="30" xfId="0" applyFont="1" applyBorder="1" applyAlignment="1" applyProtection="1">
      <alignment horizontal="center" vertical="center" wrapText="1"/>
      <protection locked="0"/>
    </xf>
    <xf numFmtId="164" fontId="7" fillId="0" borderId="13" xfId="0" applyNumberFormat="1" applyFont="1" applyBorder="1" applyAlignment="1" applyProtection="1">
      <alignment vertical="center" wrapText="1"/>
      <protection locked="0"/>
    </xf>
    <xf numFmtId="0" fontId="7" fillId="0" borderId="18" xfId="0" applyFont="1" applyBorder="1" applyAlignment="1" applyProtection="1">
      <alignment horizontal="center" vertical="center" wrapText="1"/>
      <protection locked="0"/>
    </xf>
    <xf numFmtId="164" fontId="7" fillId="0" borderId="39" xfId="0" applyNumberFormat="1" applyFont="1" applyBorder="1" applyAlignment="1" applyProtection="1">
      <alignment vertical="center" wrapText="1"/>
      <protection locked="0"/>
    </xf>
    <xf numFmtId="2" fontId="9" fillId="5" borderId="28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vertical="center"/>
    </xf>
    <xf numFmtId="0" fontId="14" fillId="0" borderId="19" xfId="0" applyFont="1" applyBorder="1" applyAlignment="1" applyProtection="1">
      <alignment horizontal="center" vertical="center"/>
      <protection locked="0"/>
    </xf>
    <xf numFmtId="0" fontId="14" fillId="0" borderId="17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/>
    </xf>
    <xf numFmtId="0" fontId="14" fillId="0" borderId="15" xfId="0" applyFont="1" applyBorder="1" applyAlignment="1" applyProtection="1">
      <alignment horizontal="center" vertical="center"/>
      <protection locked="0"/>
    </xf>
    <xf numFmtId="0" fontId="7" fillId="4" borderId="28" xfId="0" applyFont="1" applyFill="1" applyBorder="1" applyAlignment="1">
      <alignment vertical="center"/>
    </xf>
    <xf numFmtId="2" fontId="9" fillId="5" borderId="6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25" fillId="0" borderId="0" xfId="0" applyFont="1"/>
    <xf numFmtId="0" fontId="27" fillId="0" borderId="0" xfId="0" applyFont="1"/>
    <xf numFmtId="0" fontId="28" fillId="0" borderId="0" xfId="0" applyFont="1"/>
    <xf numFmtId="0" fontId="29" fillId="0" borderId="0" xfId="0" applyFont="1" applyAlignment="1">
      <alignment horizontal="center"/>
    </xf>
    <xf numFmtId="0" fontId="27" fillId="0" borderId="0" xfId="0" applyFont="1" applyAlignment="1">
      <alignment vertical="center"/>
    </xf>
    <xf numFmtId="0" fontId="30" fillId="0" borderId="59" xfId="0" applyFont="1" applyBorder="1" applyAlignment="1" applyProtection="1">
      <alignment horizontal="center"/>
      <protection locked="0"/>
    </xf>
    <xf numFmtId="0" fontId="30" fillId="0" borderId="0" xfId="0" applyFont="1" applyAlignment="1">
      <alignment horizontal="center"/>
    </xf>
    <xf numFmtId="0" fontId="30" fillId="0" borderId="63" xfId="0" applyFont="1" applyBorder="1" applyAlignment="1">
      <alignment horizontal="center"/>
    </xf>
    <xf numFmtId="0" fontId="0" fillId="0" borderId="0" xfId="0" applyAlignment="1">
      <alignment vertical="justify"/>
    </xf>
    <xf numFmtId="0" fontId="0" fillId="0" borderId="0" xfId="0" applyAlignment="1">
      <alignment vertical="center"/>
    </xf>
    <xf numFmtId="0" fontId="6" fillId="2" borderId="25" xfId="0" applyFont="1" applyFill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 wrapText="1"/>
    </xf>
    <xf numFmtId="0" fontId="7" fillId="0" borderId="65" xfId="0" applyFont="1" applyBorder="1" applyAlignment="1">
      <alignment horizontal="center" vertical="center"/>
    </xf>
    <xf numFmtId="0" fontId="8" fillId="5" borderId="2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right" vertical="center"/>
    </xf>
    <xf numFmtId="0" fontId="7" fillId="3" borderId="64" xfId="0" applyFont="1" applyFill="1" applyBorder="1" applyAlignment="1">
      <alignment horizontal="center" vertical="center"/>
    </xf>
    <xf numFmtId="0" fontId="7" fillId="3" borderId="53" xfId="0" applyFont="1" applyFill="1" applyBorder="1" applyAlignment="1">
      <alignment horizontal="center" vertical="center"/>
    </xf>
    <xf numFmtId="0" fontId="7" fillId="3" borderId="54" xfId="0" applyFont="1" applyFill="1" applyBorder="1" applyAlignment="1">
      <alignment horizontal="center" vertical="center"/>
    </xf>
    <xf numFmtId="0" fontId="7" fillId="3" borderId="65" xfId="0" applyFont="1" applyFill="1" applyBorder="1" applyAlignment="1">
      <alignment horizontal="center" vertical="center"/>
    </xf>
    <xf numFmtId="0" fontId="7" fillId="3" borderId="66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/>
    </xf>
    <xf numFmtId="0" fontId="7" fillId="3" borderId="66" xfId="0" applyFont="1" applyFill="1" applyBorder="1" applyAlignment="1">
      <alignment horizontal="center" vertical="center"/>
    </xf>
    <xf numFmtId="0" fontId="8" fillId="5" borderId="23" xfId="0" applyFont="1" applyFill="1" applyBorder="1" applyAlignment="1">
      <alignment horizontal="center" vertical="center"/>
    </xf>
    <xf numFmtId="0" fontId="7" fillId="3" borderId="64" xfId="0" applyFont="1" applyFill="1" applyBorder="1" applyAlignment="1">
      <alignment horizontal="center" vertical="center" wrapText="1"/>
    </xf>
    <xf numFmtId="0" fontId="7" fillId="3" borderId="54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right" vertical="center"/>
    </xf>
    <xf numFmtId="1" fontId="24" fillId="4" borderId="2" xfId="0" applyNumberFormat="1" applyFont="1" applyFill="1" applyBorder="1" applyAlignment="1">
      <alignment horizontal="center" vertical="center"/>
    </xf>
    <xf numFmtId="1" fontId="24" fillId="4" borderId="24" xfId="0" applyNumberFormat="1" applyFont="1" applyFill="1" applyBorder="1" applyAlignment="1">
      <alignment horizontal="center" vertical="center"/>
    </xf>
    <xf numFmtId="0" fontId="7" fillId="0" borderId="20" xfId="0" applyFont="1" applyBorder="1" applyAlignment="1">
      <alignment horizontal="right" vertical="center"/>
    </xf>
    <xf numFmtId="0" fontId="32" fillId="0" borderId="0" xfId="0" applyFont="1"/>
    <xf numFmtId="0" fontId="27" fillId="0" borderId="62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4" fillId="0" borderId="10" xfId="0" applyFont="1" applyBorder="1" applyAlignment="1">
      <alignment vertical="center"/>
    </xf>
    <xf numFmtId="0" fontId="34" fillId="0" borderId="11" xfId="0" applyFont="1" applyBorder="1" applyAlignment="1">
      <alignment vertical="center"/>
    </xf>
    <xf numFmtId="0" fontId="34" fillId="0" borderId="24" xfId="0" applyFont="1" applyBorder="1" applyAlignment="1">
      <alignment vertical="center"/>
    </xf>
    <xf numFmtId="0" fontId="15" fillId="0" borderId="13" xfId="0" applyFont="1" applyBorder="1" applyAlignment="1">
      <alignment horizontal="left" indent="1"/>
    </xf>
    <xf numFmtId="0" fontId="15" fillId="0" borderId="3" xfId="0" applyFont="1" applyBorder="1" applyAlignment="1">
      <alignment horizontal="center"/>
    </xf>
    <xf numFmtId="0" fontId="33" fillId="0" borderId="3" xfId="0" applyFont="1" applyBorder="1" applyAlignment="1">
      <alignment horizontal="center"/>
    </xf>
    <xf numFmtId="0" fontId="33" fillId="0" borderId="54" xfId="0" applyFont="1" applyBorder="1" applyAlignment="1">
      <alignment horizontal="center"/>
    </xf>
    <xf numFmtId="0" fontId="34" fillId="0" borderId="13" xfId="0" applyFont="1" applyBorder="1"/>
    <xf numFmtId="0" fontId="34" fillId="0" borderId="13" xfId="0" applyFont="1" applyBorder="1" applyAlignment="1">
      <alignment horizontal="left"/>
    </xf>
    <xf numFmtId="0" fontId="15" fillId="0" borderId="13" xfId="0" applyFont="1" applyBorder="1" applyAlignment="1">
      <alignment horizontal="left"/>
    </xf>
    <xf numFmtId="0" fontId="15" fillId="0" borderId="15" xfId="0" applyFont="1" applyBorder="1" applyAlignment="1">
      <alignment horizontal="left" indent="1"/>
    </xf>
    <xf numFmtId="0" fontId="15" fillId="0" borderId="6" xfId="0" applyFont="1" applyBorder="1" applyAlignment="1">
      <alignment horizontal="center"/>
    </xf>
    <xf numFmtId="0" fontId="33" fillId="0" borderId="6" xfId="0" applyFont="1" applyBorder="1" applyAlignment="1">
      <alignment horizontal="center"/>
    </xf>
    <xf numFmtId="0" fontId="33" fillId="0" borderId="16" xfId="0" applyFont="1" applyBorder="1" applyAlignment="1">
      <alignment horizontal="center"/>
    </xf>
    <xf numFmtId="0" fontId="35" fillId="2" borderId="4" xfId="0" applyFont="1" applyFill="1" applyBorder="1" applyAlignment="1">
      <alignment horizontal="center" vertical="center"/>
    </xf>
    <xf numFmtId="1" fontId="35" fillId="2" borderId="2" xfId="0" applyNumberFormat="1" applyFont="1" applyFill="1" applyBorder="1" applyAlignment="1">
      <alignment horizontal="center" vertical="center"/>
    </xf>
    <xf numFmtId="0" fontId="26" fillId="3" borderId="0" xfId="0" applyFont="1" applyFill="1" applyAlignment="1">
      <alignment vertical="center"/>
    </xf>
    <xf numFmtId="9" fontId="26" fillId="3" borderId="0" xfId="1" applyFont="1" applyFill="1" applyBorder="1" applyAlignment="1">
      <alignment vertical="center"/>
    </xf>
    <xf numFmtId="9" fontId="26" fillId="3" borderId="0" xfId="1" applyFont="1" applyFill="1" applyAlignment="1">
      <alignment horizontal="right" vertical="center"/>
    </xf>
    <xf numFmtId="0" fontId="14" fillId="0" borderId="20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4" xfId="0" applyFont="1" applyBorder="1" applyAlignment="1">
      <alignment vertical="center"/>
    </xf>
    <xf numFmtId="0" fontId="14" fillId="0" borderId="33" xfId="0" applyFont="1" applyBorder="1" applyAlignment="1">
      <alignment horizontal="justify" vertical="center" wrapText="1"/>
    </xf>
    <xf numFmtId="0" fontId="14" fillId="0" borderId="31" xfId="0" applyFont="1" applyBorder="1" applyAlignment="1">
      <alignment horizontal="justify" vertical="center" wrapText="1"/>
    </xf>
    <xf numFmtId="0" fontId="14" fillId="0" borderId="34" xfId="0" applyFont="1" applyBorder="1" applyAlignment="1">
      <alignment horizontal="justify" vertical="center" wrapText="1"/>
    </xf>
    <xf numFmtId="0" fontId="14" fillId="0" borderId="34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justify" vertical="center" wrapText="1"/>
    </xf>
    <xf numFmtId="0" fontId="14" fillId="0" borderId="7" xfId="0" applyFont="1" applyBorder="1" applyAlignment="1">
      <alignment vertical="center" wrapText="1"/>
    </xf>
    <xf numFmtId="0" fontId="14" fillId="5" borderId="28" xfId="0" applyFont="1" applyFill="1" applyBorder="1" applyAlignment="1">
      <alignment vertical="center"/>
    </xf>
    <xf numFmtId="0" fontId="14" fillId="5" borderId="24" xfId="0" applyFont="1" applyFill="1" applyBorder="1" applyAlignment="1">
      <alignment vertical="center"/>
    </xf>
    <xf numFmtId="0" fontId="14" fillId="4" borderId="2" xfId="0" applyFont="1" applyFill="1" applyBorder="1" applyAlignment="1">
      <alignment vertical="center"/>
    </xf>
    <xf numFmtId="0" fontId="14" fillId="3" borderId="11" xfId="0" applyFont="1" applyFill="1" applyBorder="1" applyAlignment="1">
      <alignment vertical="center" wrapText="1"/>
    </xf>
    <xf numFmtId="0" fontId="14" fillId="3" borderId="20" xfId="0" applyFont="1" applyFill="1" applyBorder="1" applyAlignment="1">
      <alignment vertical="center" wrapText="1"/>
    </xf>
    <xf numFmtId="0" fontId="14" fillId="3" borderId="3" xfId="0" applyFont="1" applyFill="1" applyBorder="1" applyAlignment="1">
      <alignment horizontal="left" vertical="center" wrapText="1"/>
    </xf>
    <xf numFmtId="0" fontId="14" fillId="3" borderId="7" xfId="0" applyFont="1" applyFill="1" applyBorder="1" applyAlignment="1">
      <alignment horizontal="left" vertical="center" wrapText="1"/>
    </xf>
    <xf numFmtId="0" fontId="14" fillId="3" borderId="6" xfId="0" applyFont="1" applyFill="1" applyBorder="1" applyAlignment="1">
      <alignment horizontal="justify" vertical="center" wrapText="1"/>
    </xf>
    <xf numFmtId="0" fontId="14" fillId="5" borderId="2" xfId="0" applyFont="1" applyFill="1" applyBorder="1" applyAlignment="1">
      <alignment vertical="center"/>
    </xf>
    <xf numFmtId="0" fontId="14" fillId="3" borderId="11" xfId="0" applyFont="1" applyFill="1" applyBorder="1" applyAlignment="1">
      <alignment horizontal="left" vertical="center" wrapText="1"/>
    </xf>
    <xf numFmtId="0" fontId="14" fillId="3" borderId="3" xfId="0" applyFont="1" applyFill="1" applyBorder="1" applyAlignment="1">
      <alignment horizontal="justify" vertical="center" wrapText="1"/>
    </xf>
    <xf numFmtId="0" fontId="14" fillId="3" borderId="7" xfId="0" applyFont="1" applyFill="1" applyBorder="1" applyAlignment="1">
      <alignment horizontal="justify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67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2" borderId="6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textRotation="90" wrapText="1"/>
    </xf>
    <xf numFmtId="0" fontId="6" fillId="3" borderId="13" xfId="0" applyFont="1" applyFill="1" applyBorder="1" applyAlignment="1">
      <alignment horizontal="center" vertical="center" textRotation="90" wrapText="1"/>
    </xf>
    <xf numFmtId="0" fontId="6" fillId="3" borderId="17" xfId="0" applyFont="1" applyFill="1" applyBorder="1" applyAlignment="1">
      <alignment horizontal="center" vertical="center" textRotation="90" wrapText="1"/>
    </xf>
    <xf numFmtId="9" fontId="24" fillId="3" borderId="12" xfId="1" applyFont="1" applyFill="1" applyBorder="1" applyAlignment="1">
      <alignment horizontal="center" vertical="center"/>
    </xf>
    <xf numFmtId="9" fontId="24" fillId="3" borderId="14" xfId="1" applyFont="1" applyFill="1" applyBorder="1" applyAlignment="1">
      <alignment horizontal="center" vertical="center"/>
    </xf>
    <xf numFmtId="9" fontId="24" fillId="3" borderId="18" xfId="1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vertical="center"/>
    </xf>
    <xf numFmtId="1" fontId="7" fillId="3" borderId="11" xfId="0" applyNumberFormat="1" applyFont="1" applyFill="1" applyBorder="1" applyAlignment="1">
      <alignment horizontal="center" vertical="center" wrapText="1"/>
    </xf>
    <xf numFmtId="1" fontId="7" fillId="3" borderId="3" xfId="0" applyNumberFormat="1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center" vertical="center" wrapText="1"/>
    </xf>
    <xf numFmtId="1" fontId="7" fillId="3" borderId="37" xfId="0" applyNumberFormat="1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textRotation="90"/>
    </xf>
    <xf numFmtId="0" fontId="6" fillId="3" borderId="19" xfId="0" applyFont="1" applyFill="1" applyBorder="1" applyAlignment="1">
      <alignment horizontal="center" vertical="center" textRotation="90"/>
    </xf>
    <xf numFmtId="0" fontId="6" fillId="3" borderId="13" xfId="0" applyFont="1" applyFill="1" applyBorder="1" applyAlignment="1">
      <alignment horizontal="center" vertical="center" textRotation="90"/>
    </xf>
    <xf numFmtId="0" fontId="6" fillId="3" borderId="15" xfId="0" applyFont="1" applyFill="1" applyBorder="1" applyAlignment="1">
      <alignment horizontal="center" vertical="center" textRotation="90"/>
    </xf>
    <xf numFmtId="9" fontId="24" fillId="3" borderId="21" xfId="1" applyFont="1" applyFill="1" applyBorder="1" applyAlignment="1">
      <alignment horizontal="center" vertical="center"/>
    </xf>
    <xf numFmtId="9" fontId="24" fillId="3" borderId="16" xfId="1" applyFont="1" applyFill="1" applyBorder="1" applyAlignment="1">
      <alignment horizontal="center" vertical="center"/>
    </xf>
    <xf numFmtId="0" fontId="14" fillId="3" borderId="33" xfId="0" applyFont="1" applyFill="1" applyBorder="1" applyAlignment="1">
      <alignment horizontal="center" vertical="center" wrapText="1"/>
    </xf>
    <xf numFmtId="0" fontId="14" fillId="3" borderId="38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 wrapText="1"/>
    </xf>
    <xf numFmtId="0" fontId="14" fillId="3" borderId="32" xfId="0" applyFont="1" applyFill="1" applyBorder="1" applyAlignment="1">
      <alignment horizontal="center" vertical="center" wrapText="1"/>
    </xf>
    <xf numFmtId="1" fontId="14" fillId="3" borderId="11" xfId="0" applyNumberFormat="1" applyFont="1" applyFill="1" applyBorder="1" applyAlignment="1">
      <alignment horizontal="center" vertical="center" wrapText="1"/>
    </xf>
    <xf numFmtId="1" fontId="14" fillId="3" borderId="20" xfId="0" applyNumberFormat="1" applyFont="1" applyFill="1" applyBorder="1" applyAlignment="1">
      <alignment horizontal="center" vertical="center" wrapText="1"/>
    </xf>
    <xf numFmtId="1" fontId="14" fillId="3" borderId="3" xfId="0" applyNumberFormat="1" applyFont="1" applyFill="1" applyBorder="1" applyAlignment="1">
      <alignment horizontal="center" vertical="center" wrapText="1"/>
    </xf>
    <xf numFmtId="1" fontId="14" fillId="3" borderId="6" xfId="0" applyNumberFormat="1" applyFont="1" applyFill="1" applyBorder="1" applyAlignment="1">
      <alignment horizontal="center" vertical="center" wrapText="1"/>
    </xf>
    <xf numFmtId="0" fontId="24" fillId="7" borderId="33" xfId="0" applyFont="1" applyFill="1" applyBorder="1" applyAlignment="1">
      <alignment horizontal="center" vertical="center" wrapText="1"/>
    </xf>
    <xf numFmtId="0" fontId="24" fillId="7" borderId="32" xfId="0" applyFont="1" applyFill="1" applyBorder="1" applyAlignment="1">
      <alignment horizontal="center" vertical="center" wrapText="1"/>
    </xf>
    <xf numFmtId="0" fontId="14" fillId="3" borderId="34" xfId="0" applyFont="1" applyFill="1" applyBorder="1" applyAlignment="1">
      <alignment horizontal="center" vertical="center" wrapText="1"/>
    </xf>
    <xf numFmtId="1" fontId="14" fillId="3" borderId="7" xfId="0" applyNumberFormat="1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1" fontId="14" fillId="0" borderId="11" xfId="0" applyNumberFormat="1" applyFont="1" applyBorder="1" applyAlignment="1">
      <alignment horizontal="center" vertical="center" wrapText="1"/>
    </xf>
    <xf numFmtId="1" fontId="14" fillId="0" borderId="20" xfId="0" applyNumberFormat="1" applyFont="1" applyBorder="1" applyAlignment="1">
      <alignment horizontal="center" vertical="center" wrapText="1"/>
    </xf>
    <xf numFmtId="1" fontId="14" fillId="0" borderId="3" xfId="0" applyNumberFormat="1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1" fontId="14" fillId="0" borderId="7" xfId="0" applyNumberFormat="1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 textRotation="90"/>
    </xf>
    <xf numFmtId="0" fontId="6" fillId="3" borderId="50" xfId="0" applyFont="1" applyFill="1" applyBorder="1" applyAlignment="1">
      <alignment horizontal="center" vertical="center" textRotation="90"/>
    </xf>
    <xf numFmtId="0" fontId="6" fillId="3" borderId="39" xfId="0" applyFont="1" applyFill="1" applyBorder="1" applyAlignment="1">
      <alignment horizontal="center" vertical="center" textRotation="90"/>
    </xf>
    <xf numFmtId="9" fontId="24" fillId="3" borderId="30" xfId="1" applyFont="1" applyFill="1" applyBorder="1" applyAlignment="1">
      <alignment horizontal="center" vertical="center"/>
    </xf>
    <xf numFmtId="9" fontId="24" fillId="3" borderId="51" xfId="1" applyFont="1" applyFill="1" applyBorder="1" applyAlignment="1">
      <alignment horizontal="center" vertical="center"/>
    </xf>
    <xf numFmtId="9" fontId="24" fillId="3" borderId="52" xfId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1" fontId="7" fillId="0" borderId="11" xfId="0" applyNumberFormat="1" applyFont="1" applyBorder="1" applyAlignment="1">
      <alignment horizontal="center" vertical="center" wrapText="1"/>
    </xf>
    <xf numFmtId="1" fontId="7" fillId="0" borderId="20" xfId="0" applyNumberFormat="1" applyFont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1" fontId="7" fillId="0" borderId="7" xfId="0" applyNumberFormat="1" applyFont="1" applyBorder="1" applyAlignment="1">
      <alignment horizontal="center" vertical="center" wrapText="1"/>
    </xf>
    <xf numFmtId="0" fontId="14" fillId="0" borderId="35" xfId="0" applyFont="1" applyBorder="1" applyAlignment="1">
      <alignment horizontal="left" vertical="center" wrapText="1"/>
    </xf>
    <xf numFmtId="0" fontId="14" fillId="0" borderId="20" xfId="0" applyFont="1" applyBorder="1" applyAlignment="1">
      <alignment horizontal="left" vertical="center" wrapText="1"/>
    </xf>
    <xf numFmtId="0" fontId="7" fillId="0" borderId="48" xfId="0" applyFont="1" applyBorder="1" applyAlignment="1">
      <alignment horizontal="right" vertical="center" wrapText="1"/>
    </xf>
    <xf numFmtId="0" fontId="7" fillId="0" borderId="33" xfId="0" applyFont="1" applyBorder="1" applyAlignment="1">
      <alignment horizontal="right" vertical="center" wrapText="1"/>
    </xf>
    <xf numFmtId="0" fontId="31" fillId="3" borderId="4" xfId="0" applyFont="1" applyFill="1" applyBorder="1" applyAlignment="1">
      <alignment horizontal="center" vertical="center"/>
    </xf>
    <xf numFmtId="0" fontId="31" fillId="3" borderId="2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26" fillId="3" borderId="0" xfId="0" applyFont="1" applyFill="1" applyAlignment="1">
      <alignment horizontal="center" vertical="center"/>
    </xf>
    <xf numFmtId="0" fontId="22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top" wrapText="1"/>
    </xf>
    <xf numFmtId="0" fontId="0" fillId="0" borderId="0" xfId="0" quotePrefix="1" applyAlignment="1">
      <alignment horizontal="left" vertical="justify"/>
    </xf>
  </cellXfs>
  <cellStyles count="4">
    <cellStyle name="Hiperligação" xfId="3" builtinId="8"/>
    <cellStyle name="Normal" xfId="0" builtinId="0"/>
    <cellStyle name="Normal 2" xfId="2" xr:uid="{00000000-0005-0000-0000-000001000000}"/>
    <cellStyle name="Pe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lha1"/>
  <dimension ref="A1:H27"/>
  <sheetViews>
    <sheetView topLeftCell="A8" workbookViewId="0">
      <selection activeCell="L12" sqref="L12"/>
    </sheetView>
  </sheetViews>
  <sheetFormatPr defaultColWidth="8.6640625" defaultRowHeight="18" x14ac:dyDescent="0.35"/>
  <cols>
    <col min="1" max="1" width="29.6640625" style="95" bestFit="1" customWidth="1"/>
    <col min="2" max="2" width="20.44140625" style="95" bestFit="1" customWidth="1"/>
    <col min="3" max="3" width="15.44140625" style="95" bestFit="1" customWidth="1"/>
    <col min="4" max="4" width="14" style="95" bestFit="1" customWidth="1"/>
    <col min="5" max="5" width="10.6640625" style="95" bestFit="1" customWidth="1"/>
    <col min="6" max="16384" width="8.6640625" style="95"/>
  </cols>
  <sheetData>
    <row r="1" spans="1:8" x14ac:dyDescent="0.35">
      <c r="A1" s="326" t="s">
        <v>135</v>
      </c>
      <c r="B1" s="326"/>
      <c r="C1" s="326"/>
      <c r="D1" s="326"/>
      <c r="E1" s="326"/>
      <c r="F1" s="326"/>
      <c r="G1" s="326"/>
      <c r="H1" s="326"/>
    </row>
    <row r="2" spans="1:8" x14ac:dyDescent="0.35">
      <c r="A2" s="326"/>
      <c r="B2" s="326"/>
      <c r="C2" s="326"/>
      <c r="D2" s="326"/>
      <c r="E2" s="326"/>
      <c r="F2" s="326"/>
      <c r="G2" s="326"/>
      <c r="H2" s="326"/>
    </row>
    <row r="3" spans="1:8" x14ac:dyDescent="0.35">
      <c r="A3" s="326"/>
      <c r="B3" s="326"/>
      <c r="C3" s="326"/>
      <c r="D3" s="326"/>
      <c r="E3" s="326"/>
      <c r="F3" s="326"/>
      <c r="G3" s="326"/>
      <c r="H3" s="326"/>
    </row>
    <row r="4" spans="1:8" x14ac:dyDescent="0.35">
      <c r="A4" s="143"/>
      <c r="B4" s="143"/>
      <c r="C4" s="143"/>
      <c r="D4" s="143"/>
      <c r="E4" s="143"/>
      <c r="F4" s="143"/>
      <c r="G4" s="143"/>
      <c r="H4" s="143"/>
    </row>
    <row r="5" spans="1:8" x14ac:dyDescent="0.35">
      <c r="A5" s="326" t="s">
        <v>113</v>
      </c>
      <c r="B5" s="326"/>
      <c r="C5" s="326"/>
      <c r="D5" s="326"/>
      <c r="E5" s="326"/>
      <c r="F5" s="326"/>
      <c r="G5" s="326"/>
      <c r="H5" s="326"/>
    </row>
    <row r="6" spans="1:8" x14ac:dyDescent="0.35">
      <c r="A6" s="144"/>
      <c r="B6" s="145"/>
      <c r="C6" s="145"/>
      <c r="D6" s="130"/>
      <c r="E6" s="130"/>
      <c r="F6" s="130"/>
      <c r="G6" s="130"/>
      <c r="H6" s="130"/>
    </row>
    <row r="7" spans="1:8" x14ac:dyDescent="0.35">
      <c r="A7" s="146" t="s">
        <v>114</v>
      </c>
      <c r="B7" s="136"/>
      <c r="C7" s="138"/>
      <c r="D7" s="138"/>
      <c r="E7" s="138"/>
      <c r="F7" s="138"/>
      <c r="G7" s="138"/>
      <c r="H7" s="138"/>
    </row>
    <row r="8" spans="1:8" x14ac:dyDescent="0.35">
      <c r="A8" s="146" t="s">
        <v>115</v>
      </c>
      <c r="B8" s="147"/>
      <c r="C8" s="136"/>
      <c r="D8" s="136"/>
      <c r="E8" s="136"/>
      <c r="F8" s="136"/>
      <c r="G8" s="136"/>
      <c r="H8" s="136"/>
    </row>
    <row r="9" spans="1:8" x14ac:dyDescent="0.35">
      <c r="A9" s="146" t="s">
        <v>116</v>
      </c>
      <c r="B9" s="138"/>
      <c r="C9" s="138"/>
      <c r="D9" s="138"/>
      <c r="E9" s="136"/>
      <c r="F9" s="136"/>
      <c r="G9" s="136"/>
      <c r="H9" s="136"/>
    </row>
    <row r="10" spans="1:8" ht="46.8" x14ac:dyDescent="0.35">
      <c r="A10" s="148" t="s">
        <v>117</v>
      </c>
      <c r="B10" s="149"/>
      <c r="C10" s="149"/>
      <c r="D10" s="149"/>
      <c r="E10" s="136"/>
      <c r="F10" s="136"/>
      <c r="G10" s="136"/>
      <c r="H10" s="136"/>
    </row>
    <row r="11" spans="1:8" ht="46.8" x14ac:dyDescent="0.35">
      <c r="A11" s="148" t="s">
        <v>118</v>
      </c>
      <c r="B11" s="135"/>
      <c r="C11" s="136"/>
      <c r="D11" s="136"/>
      <c r="E11" s="136"/>
      <c r="F11" s="136"/>
      <c r="G11" s="136"/>
      <c r="H11" s="136"/>
    </row>
    <row r="12" spans="1:8" x14ac:dyDescent="0.35">
      <c r="A12" s="146" t="s">
        <v>119</v>
      </c>
      <c r="B12" s="137"/>
      <c r="C12" s="138"/>
      <c r="D12" s="138"/>
      <c r="E12" s="138"/>
      <c r="F12" s="138"/>
      <c r="G12" s="138"/>
      <c r="H12" s="138"/>
    </row>
    <row r="13" spans="1:8" x14ac:dyDescent="0.35">
      <c r="A13" s="146" t="s">
        <v>120</v>
      </c>
      <c r="B13" s="138"/>
      <c r="C13" s="138"/>
      <c r="D13" s="138"/>
      <c r="E13" s="136"/>
      <c r="F13" s="136"/>
      <c r="G13" s="136"/>
      <c r="H13" s="136"/>
    </row>
    <row r="14" spans="1:8" x14ac:dyDescent="0.35">
      <c r="A14" s="146" t="s">
        <v>121</v>
      </c>
      <c r="B14" s="137"/>
      <c r="C14" s="137"/>
      <c r="D14" s="137"/>
      <c r="E14" s="136"/>
      <c r="F14" s="136"/>
      <c r="G14" s="136"/>
      <c r="H14" s="136"/>
    </row>
    <row r="15" spans="1:8" x14ac:dyDescent="0.35">
      <c r="A15" s="146" t="s">
        <v>122</v>
      </c>
      <c r="B15" s="137"/>
      <c r="C15" s="137"/>
      <c r="D15" s="137"/>
      <c r="E15" s="136"/>
      <c r="F15" s="136"/>
      <c r="G15" s="136"/>
      <c r="H15" s="136"/>
    </row>
    <row r="16" spans="1:8" x14ac:dyDescent="0.35">
      <c r="A16" s="146" t="s">
        <v>123</v>
      </c>
      <c r="B16" s="139"/>
      <c r="C16" s="137"/>
      <c r="D16" s="137"/>
      <c r="E16" s="136"/>
      <c r="F16" s="136"/>
      <c r="G16" s="136"/>
      <c r="H16" s="136"/>
    </row>
    <row r="17" spans="1:8" ht="27.75" customHeight="1" x14ac:dyDescent="0.35">
      <c r="A17" s="150"/>
      <c r="B17" s="327" t="s">
        <v>124</v>
      </c>
      <c r="C17" s="327"/>
      <c r="D17" s="327"/>
      <c r="E17" s="327"/>
      <c r="F17" s="130"/>
      <c r="G17" s="130"/>
      <c r="H17" s="130"/>
    </row>
    <row r="18" spans="1:8" x14ac:dyDescent="0.35">
      <c r="A18" s="130"/>
      <c r="B18" s="130"/>
      <c r="C18" s="130"/>
      <c r="D18" s="130"/>
      <c r="E18" s="130"/>
      <c r="F18" s="130"/>
      <c r="G18" s="130"/>
      <c r="H18" s="130"/>
    </row>
    <row r="19" spans="1:8" ht="31.2" x14ac:dyDescent="0.35">
      <c r="A19" s="151"/>
      <c r="B19" s="131" t="s">
        <v>125</v>
      </c>
      <c r="C19" s="132" t="s">
        <v>126</v>
      </c>
      <c r="D19" s="132" t="s">
        <v>127</v>
      </c>
      <c r="E19" s="132" t="s">
        <v>128</v>
      </c>
      <c r="F19" s="132" t="s">
        <v>129</v>
      </c>
      <c r="G19" s="130"/>
      <c r="H19" s="130"/>
    </row>
    <row r="20" spans="1:8" x14ac:dyDescent="0.35">
      <c r="A20" s="130"/>
      <c r="B20" s="133" t="s">
        <v>130</v>
      </c>
      <c r="C20" s="134"/>
      <c r="D20" s="134"/>
      <c r="E20" s="134"/>
      <c r="F20" s="134"/>
      <c r="G20" s="130"/>
      <c r="H20" s="130"/>
    </row>
    <row r="21" spans="1:8" x14ac:dyDescent="0.35">
      <c r="A21" s="130"/>
      <c r="B21" s="130"/>
      <c r="C21" s="130"/>
      <c r="D21" s="130"/>
      <c r="E21" s="130"/>
      <c r="F21" s="130"/>
      <c r="G21" s="130"/>
      <c r="H21" s="130"/>
    </row>
    <row r="22" spans="1:8" x14ac:dyDescent="0.35">
      <c r="A22" s="151"/>
      <c r="B22" s="133" t="s">
        <v>131</v>
      </c>
      <c r="C22" s="134"/>
      <c r="D22" s="134"/>
      <c r="E22" s="134"/>
      <c r="F22" s="134"/>
      <c r="G22" s="130"/>
      <c r="H22" s="130"/>
    </row>
    <row r="23" spans="1:8" x14ac:dyDescent="0.35">
      <c r="A23" s="130"/>
      <c r="B23" s="130"/>
      <c r="C23" s="130"/>
      <c r="D23" s="130"/>
      <c r="E23" s="130"/>
      <c r="F23" s="130"/>
      <c r="G23" s="130"/>
      <c r="H23" s="130"/>
    </row>
    <row r="24" spans="1:8" x14ac:dyDescent="0.35">
      <c r="A24" s="152" t="s">
        <v>132</v>
      </c>
      <c r="B24" s="130"/>
      <c r="C24" s="130"/>
      <c r="D24" s="130"/>
      <c r="E24" s="130"/>
      <c r="F24" s="130"/>
      <c r="G24" s="130"/>
      <c r="H24" s="130"/>
    </row>
    <row r="25" spans="1:8" x14ac:dyDescent="0.35">
      <c r="A25" s="146" t="s">
        <v>133</v>
      </c>
      <c r="B25" s="130"/>
      <c r="C25" s="130"/>
      <c r="D25" s="130"/>
      <c r="E25" s="130"/>
      <c r="F25" s="130"/>
      <c r="G25" s="130"/>
      <c r="H25" s="130"/>
    </row>
    <row r="26" spans="1:8" x14ac:dyDescent="0.35">
      <c r="A26" s="146" t="s">
        <v>134</v>
      </c>
      <c r="B26" s="153"/>
      <c r="C26" s="153"/>
      <c r="D26" s="153"/>
      <c r="E26" s="153"/>
      <c r="F26" s="153"/>
      <c r="G26" s="153"/>
      <c r="H26" s="153"/>
    </row>
    <row r="27" spans="1:8" x14ac:dyDescent="0.35">
      <c r="A27" s="154"/>
      <c r="B27" s="154"/>
      <c r="C27" s="154"/>
      <c r="D27" s="154"/>
      <c r="E27" s="154"/>
      <c r="F27" s="154"/>
      <c r="G27" s="154"/>
      <c r="H27" s="154"/>
    </row>
  </sheetData>
  <mergeCells count="3">
    <mergeCell ref="A1:H3"/>
    <mergeCell ref="A5:H5"/>
    <mergeCell ref="B17:E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8615F-9FDC-48ED-AF95-A73CF5895FEF}">
  <sheetPr>
    <pageSetUpPr fitToPage="1"/>
  </sheetPr>
  <dimension ref="A1:N120"/>
  <sheetViews>
    <sheetView showGridLines="0" tabSelected="1" view="pageBreakPreview" zoomScale="90" zoomScaleNormal="90" zoomScaleSheetLayoutView="90" workbookViewId="0">
      <selection activeCell="D76" sqref="D76"/>
    </sheetView>
  </sheetViews>
  <sheetFormatPr defaultColWidth="8.6640625" defaultRowHeight="25.8" x14ac:dyDescent="0.5"/>
  <cols>
    <col min="1" max="1" width="4.6640625" style="2" customWidth="1"/>
    <col min="2" max="3" width="12.88671875" style="2" customWidth="1"/>
    <col min="4" max="4" width="17.109375" style="2" customWidth="1"/>
    <col min="5" max="5" width="10.88671875" style="2" customWidth="1"/>
    <col min="6" max="6" width="70.6640625" style="2" customWidth="1"/>
    <col min="7" max="7" width="13.44140625" style="5" customWidth="1"/>
    <col min="8" max="8" width="15.33203125" style="2" customWidth="1"/>
    <col min="9" max="9" width="11.33203125" style="2" customWidth="1"/>
    <col min="10" max="10" width="7.6640625" style="2" customWidth="1"/>
    <col min="11" max="11" width="6.5546875" style="2" customWidth="1"/>
    <col min="12" max="12" width="9.44140625" style="5" customWidth="1"/>
    <col min="13" max="16384" width="8.6640625" style="2"/>
  </cols>
  <sheetData>
    <row r="1" spans="1:12" x14ac:dyDescent="0.5">
      <c r="A1" s="1"/>
      <c r="B1" s="140"/>
      <c r="C1" s="140"/>
      <c r="D1" s="140"/>
      <c r="E1" s="140"/>
      <c r="F1" s="140"/>
      <c r="G1" s="140"/>
      <c r="H1" s="140"/>
      <c r="I1" s="1"/>
      <c r="J1" s="1"/>
      <c r="K1" s="1"/>
      <c r="L1" s="4"/>
    </row>
    <row r="2" spans="1:12" x14ac:dyDescent="0.5">
      <c r="A2" s="1"/>
      <c r="B2" s="325" t="s">
        <v>192</v>
      </c>
      <c r="C2" s="325"/>
      <c r="D2" s="325"/>
      <c r="E2" s="325"/>
      <c r="F2" s="325"/>
      <c r="G2" s="325"/>
      <c r="H2" s="325"/>
      <c r="I2" s="3"/>
      <c r="J2" s="4"/>
      <c r="K2" s="1"/>
      <c r="L2" s="4"/>
    </row>
    <row r="3" spans="1:12" x14ac:dyDescent="0.5">
      <c r="A3" s="1"/>
      <c r="B3" s="325" t="s">
        <v>191</v>
      </c>
      <c r="C3" s="325"/>
      <c r="D3" s="325"/>
      <c r="E3" s="325"/>
      <c r="F3" s="325"/>
      <c r="G3" s="325"/>
      <c r="H3" s="325"/>
      <c r="I3" s="3"/>
      <c r="J3" s="4"/>
      <c r="K3" s="1"/>
      <c r="L3" s="4"/>
    </row>
    <row r="4" spans="1:12" x14ac:dyDescent="0.5">
      <c r="A4" s="1"/>
      <c r="B4" s="325" t="s">
        <v>0</v>
      </c>
      <c r="C4" s="325"/>
      <c r="D4" s="325"/>
      <c r="E4" s="325"/>
      <c r="F4" s="325"/>
      <c r="G4" s="325"/>
      <c r="H4" s="325"/>
      <c r="I4" s="3"/>
      <c r="J4" s="4"/>
      <c r="K4" s="1"/>
      <c r="L4" s="4"/>
    </row>
    <row r="5" spans="1:12" x14ac:dyDescent="0.5">
      <c r="A5" s="1"/>
      <c r="B5" s="325"/>
      <c r="C5" s="325"/>
      <c r="D5" s="325"/>
      <c r="E5" s="325"/>
      <c r="F5" s="325"/>
      <c r="G5" s="325"/>
      <c r="H5" s="325"/>
      <c r="I5" s="3"/>
      <c r="J5" s="4"/>
      <c r="K5" s="1"/>
      <c r="L5" s="4"/>
    </row>
    <row r="6" spans="1:12" ht="26.4" thickBot="1" x14ac:dyDescent="0.55000000000000004">
      <c r="A6" s="1"/>
      <c r="B6" s="325" t="s">
        <v>1</v>
      </c>
      <c r="C6" s="325"/>
      <c r="D6" s="325"/>
      <c r="E6" s="325"/>
      <c r="F6" s="325"/>
      <c r="G6" s="325"/>
      <c r="H6" s="325"/>
      <c r="I6" s="3"/>
      <c r="J6" s="4"/>
      <c r="K6" s="1"/>
      <c r="L6" s="4"/>
    </row>
    <row r="7" spans="1:12" ht="26.4" thickBot="1" x14ac:dyDescent="0.55000000000000004">
      <c r="A7" s="1"/>
      <c r="B7" s="141"/>
      <c r="C7" s="141"/>
      <c r="D7" s="141"/>
      <c r="E7" s="141"/>
      <c r="F7" s="142"/>
      <c r="G7" s="141"/>
      <c r="H7" s="141"/>
      <c r="I7" s="3"/>
      <c r="J7" s="322" t="s">
        <v>173</v>
      </c>
      <c r="K7" s="323"/>
      <c r="L7" s="324"/>
    </row>
    <row r="8" spans="1:12" ht="26.4" thickBot="1" x14ac:dyDescent="0.55000000000000004">
      <c r="J8" s="298"/>
      <c r="K8" s="299"/>
      <c r="L8" s="300"/>
    </row>
    <row r="9" spans="1:12" ht="26.4" thickBot="1" x14ac:dyDescent="0.55000000000000004">
      <c r="A9" s="6"/>
      <c r="B9" s="251" t="s">
        <v>2</v>
      </c>
      <c r="C9" s="253" t="s">
        <v>194</v>
      </c>
      <c r="D9" s="251" t="s">
        <v>4</v>
      </c>
      <c r="E9" s="255" t="s">
        <v>3</v>
      </c>
      <c r="F9" s="257" t="s">
        <v>5</v>
      </c>
      <c r="G9" s="301" t="s">
        <v>6</v>
      </c>
      <c r="H9" s="302"/>
      <c r="I9" s="303"/>
      <c r="J9" s="7"/>
      <c r="K9" s="8"/>
      <c r="L9" s="9"/>
    </row>
    <row r="10" spans="1:12" ht="26.4" thickBot="1" x14ac:dyDescent="0.55000000000000004">
      <c r="A10" s="6"/>
      <c r="B10" s="252"/>
      <c r="C10" s="254"/>
      <c r="D10" s="252"/>
      <c r="E10" s="256"/>
      <c r="F10" s="258"/>
      <c r="G10" s="10" t="s">
        <v>44</v>
      </c>
      <c r="H10" s="11" t="s">
        <v>45</v>
      </c>
      <c r="I10" s="181" t="s">
        <v>46</v>
      </c>
      <c r="J10" s="12"/>
      <c r="K10" s="13"/>
      <c r="L10" s="155"/>
    </row>
    <row r="11" spans="1:12" ht="33.75" customHeight="1" x14ac:dyDescent="0.5">
      <c r="A11" s="6"/>
      <c r="B11" s="304" t="s">
        <v>193</v>
      </c>
      <c r="C11" s="307">
        <v>0.4</v>
      </c>
      <c r="D11" s="310" t="s">
        <v>74</v>
      </c>
      <c r="E11" s="313">
        <v>20</v>
      </c>
      <c r="F11" s="14" t="s">
        <v>69</v>
      </c>
      <c r="G11" s="15">
        <v>15</v>
      </c>
      <c r="H11" s="16" t="s">
        <v>51</v>
      </c>
      <c r="I11" s="182">
        <f>G11</f>
        <v>15</v>
      </c>
      <c r="J11" s="17"/>
      <c r="K11" s="18"/>
      <c r="L11" s="110"/>
    </row>
    <row r="12" spans="1:12" ht="33.75" customHeight="1" x14ac:dyDescent="0.5">
      <c r="A12" s="6"/>
      <c r="B12" s="305"/>
      <c r="C12" s="308"/>
      <c r="D12" s="311"/>
      <c r="E12" s="314"/>
      <c r="F12" s="19" t="s">
        <v>72</v>
      </c>
      <c r="G12" s="20">
        <v>8</v>
      </c>
      <c r="H12" s="21" t="s">
        <v>51</v>
      </c>
      <c r="I12" s="51">
        <f>G12</f>
        <v>8</v>
      </c>
      <c r="J12" s="22"/>
      <c r="K12" s="23"/>
      <c r="L12" s="111"/>
    </row>
    <row r="13" spans="1:12" ht="33.75" customHeight="1" x14ac:dyDescent="0.5">
      <c r="A13" s="6"/>
      <c r="B13" s="305"/>
      <c r="C13" s="308"/>
      <c r="D13" s="311"/>
      <c r="E13" s="314"/>
      <c r="F13" s="19" t="s">
        <v>70</v>
      </c>
      <c r="G13" s="20">
        <v>5</v>
      </c>
      <c r="H13" s="21" t="s">
        <v>51</v>
      </c>
      <c r="I13" s="51">
        <f>G13</f>
        <v>5</v>
      </c>
      <c r="J13" s="22"/>
      <c r="K13" s="21"/>
      <c r="L13" s="117"/>
    </row>
    <row r="14" spans="1:12" ht="33.75" customHeight="1" thickBot="1" x14ac:dyDescent="0.55000000000000004">
      <c r="A14" s="6"/>
      <c r="B14" s="305"/>
      <c r="C14" s="308"/>
      <c r="D14" s="312"/>
      <c r="E14" s="315"/>
      <c r="F14" s="19" t="s">
        <v>71</v>
      </c>
      <c r="G14" s="24">
        <v>3</v>
      </c>
      <c r="H14" s="25" t="s">
        <v>51</v>
      </c>
      <c r="I14" s="50">
        <f>G14</f>
        <v>3</v>
      </c>
      <c r="J14" s="26"/>
      <c r="K14" s="25"/>
      <c r="L14" s="112"/>
    </row>
    <row r="15" spans="1:12" ht="26.4" thickBot="1" x14ac:dyDescent="0.55000000000000004">
      <c r="A15" s="6"/>
      <c r="B15" s="305"/>
      <c r="C15" s="308"/>
      <c r="D15" s="28"/>
      <c r="E15" s="29"/>
      <c r="F15" s="29"/>
      <c r="G15" s="30"/>
      <c r="H15" s="30"/>
      <c r="I15" s="183"/>
      <c r="J15" s="156"/>
      <c r="K15" s="118"/>
      <c r="L15" s="115"/>
    </row>
    <row r="16" spans="1:12" ht="40.5" customHeight="1" x14ac:dyDescent="0.5">
      <c r="A16" s="6"/>
      <c r="B16" s="305"/>
      <c r="C16" s="308"/>
      <c r="D16" s="310" t="s">
        <v>73</v>
      </c>
      <c r="E16" s="313">
        <v>10</v>
      </c>
      <c r="F16" s="31" t="s">
        <v>105</v>
      </c>
      <c r="G16" s="32">
        <v>5</v>
      </c>
      <c r="H16" s="33" t="s">
        <v>92</v>
      </c>
      <c r="I16" s="34">
        <v>5</v>
      </c>
      <c r="J16" s="157"/>
      <c r="K16" s="33"/>
      <c r="L16" s="158"/>
    </row>
    <row r="17" spans="1:12" ht="40.5" customHeight="1" x14ac:dyDescent="0.5">
      <c r="A17" s="6"/>
      <c r="B17" s="305"/>
      <c r="C17" s="308"/>
      <c r="D17" s="312"/>
      <c r="E17" s="315"/>
      <c r="F17" s="35" t="s">
        <v>106</v>
      </c>
      <c r="G17" s="36">
        <v>3</v>
      </c>
      <c r="H17" s="37" t="s">
        <v>92</v>
      </c>
      <c r="I17" s="38">
        <v>3</v>
      </c>
      <c r="J17" s="159"/>
      <c r="K17" s="39"/>
      <c r="L17" s="160"/>
    </row>
    <row r="18" spans="1:12" ht="40.5" customHeight="1" x14ac:dyDescent="0.5">
      <c r="A18" s="6"/>
      <c r="B18" s="305"/>
      <c r="C18" s="308"/>
      <c r="D18" s="312"/>
      <c r="E18" s="315"/>
      <c r="F18" s="35" t="s">
        <v>138</v>
      </c>
      <c r="G18" s="36">
        <v>1</v>
      </c>
      <c r="H18" s="37" t="s">
        <v>92</v>
      </c>
      <c r="I18" s="38">
        <v>5</v>
      </c>
      <c r="J18" s="159"/>
      <c r="K18" s="39"/>
      <c r="L18" s="160"/>
    </row>
    <row r="19" spans="1:12" ht="40.200000000000003" thickBot="1" x14ac:dyDescent="0.55000000000000004">
      <c r="A19" s="6"/>
      <c r="B19" s="305"/>
      <c r="C19" s="308"/>
      <c r="D19" s="316"/>
      <c r="E19" s="317"/>
      <c r="F19" s="35" t="s">
        <v>137</v>
      </c>
      <c r="G19" s="36">
        <v>0.5</v>
      </c>
      <c r="H19" s="40" t="s">
        <v>92</v>
      </c>
      <c r="I19" s="41">
        <v>4</v>
      </c>
      <c r="J19" s="161"/>
      <c r="K19" s="39"/>
      <c r="L19" s="160"/>
    </row>
    <row r="20" spans="1:12" ht="26.4" thickBot="1" x14ac:dyDescent="0.55000000000000004">
      <c r="A20" s="6"/>
      <c r="B20" s="305"/>
      <c r="C20" s="308"/>
      <c r="D20" s="42"/>
      <c r="E20" s="43"/>
      <c r="F20" s="43"/>
      <c r="G20" s="44"/>
      <c r="H20" s="44"/>
      <c r="I20" s="184"/>
      <c r="J20" s="162"/>
      <c r="K20" s="119"/>
      <c r="L20" s="120"/>
    </row>
    <row r="21" spans="1:12" ht="30" customHeight="1" x14ac:dyDescent="0.5">
      <c r="B21" s="305"/>
      <c r="C21" s="308"/>
      <c r="D21" s="290" t="s">
        <v>199</v>
      </c>
      <c r="E21" s="293">
        <v>5</v>
      </c>
      <c r="F21" s="318" t="s">
        <v>75</v>
      </c>
      <c r="G21" s="320" t="s">
        <v>93</v>
      </c>
      <c r="H21" s="321"/>
      <c r="I21" s="185">
        <v>4</v>
      </c>
      <c r="J21" s="17"/>
      <c r="K21" s="16"/>
      <c r="L21" s="121"/>
    </row>
    <row r="22" spans="1:12" ht="30" customHeight="1" x14ac:dyDescent="0.5">
      <c r="B22" s="305"/>
      <c r="C22" s="308"/>
      <c r="D22" s="291"/>
      <c r="E22" s="294"/>
      <c r="F22" s="319"/>
      <c r="G22" s="45"/>
      <c r="H22" s="203" t="s">
        <v>94</v>
      </c>
      <c r="I22" s="51">
        <v>2</v>
      </c>
      <c r="J22" s="22"/>
      <c r="K22" s="21"/>
      <c r="L22" s="117"/>
    </row>
    <row r="23" spans="1:12" ht="35.25" customHeight="1" thickBot="1" x14ac:dyDescent="0.55000000000000004">
      <c r="B23" s="305"/>
      <c r="C23" s="308"/>
      <c r="D23" s="296"/>
      <c r="E23" s="297"/>
      <c r="F23" s="227" t="s">
        <v>78</v>
      </c>
      <c r="G23" s="46">
        <v>5</v>
      </c>
      <c r="H23" s="37" t="s">
        <v>51</v>
      </c>
      <c r="I23" s="186">
        <v>5</v>
      </c>
      <c r="J23" s="47"/>
      <c r="K23" s="25"/>
      <c r="L23" s="113"/>
    </row>
    <row r="24" spans="1:12" ht="26.4" thickBot="1" x14ac:dyDescent="0.55000000000000004">
      <c r="B24" s="305"/>
      <c r="C24" s="308"/>
      <c r="D24" s="228"/>
      <c r="E24" s="108"/>
      <c r="F24" s="108"/>
      <c r="G24" s="30"/>
      <c r="H24" s="30"/>
      <c r="I24" s="183"/>
      <c r="J24" s="156"/>
      <c r="K24" s="118"/>
      <c r="L24" s="114"/>
    </row>
    <row r="25" spans="1:12" x14ac:dyDescent="0.5">
      <c r="B25" s="305"/>
      <c r="C25" s="308"/>
      <c r="D25" s="291" t="s">
        <v>200</v>
      </c>
      <c r="E25" s="294">
        <v>80</v>
      </c>
      <c r="F25" s="229" t="s">
        <v>107</v>
      </c>
      <c r="G25" s="15">
        <v>2</v>
      </c>
      <c r="H25" s="16" t="s">
        <v>95</v>
      </c>
      <c r="I25" s="182">
        <v>6</v>
      </c>
      <c r="J25" s="17"/>
      <c r="K25" s="16"/>
      <c r="L25" s="121"/>
    </row>
    <row r="26" spans="1:12" ht="26.4" x14ac:dyDescent="0.5">
      <c r="B26" s="305"/>
      <c r="C26" s="308"/>
      <c r="D26" s="292"/>
      <c r="E26" s="295"/>
      <c r="F26" s="230" t="s">
        <v>7</v>
      </c>
      <c r="G26" s="24">
        <v>5</v>
      </c>
      <c r="H26" s="25" t="s">
        <v>65</v>
      </c>
      <c r="I26" s="50">
        <v>25</v>
      </c>
      <c r="J26" s="97"/>
      <c r="K26" s="98"/>
      <c r="L26" s="112"/>
    </row>
    <row r="27" spans="1:12" ht="26.4" x14ac:dyDescent="0.5">
      <c r="B27" s="305"/>
      <c r="C27" s="308"/>
      <c r="D27" s="292"/>
      <c r="E27" s="295"/>
      <c r="F27" s="230" t="s">
        <v>8</v>
      </c>
      <c r="G27" s="24">
        <v>3</v>
      </c>
      <c r="H27" s="25" t="s">
        <v>65</v>
      </c>
      <c r="I27" s="50">
        <f>G27*10</f>
        <v>30</v>
      </c>
      <c r="J27" s="26"/>
      <c r="K27" s="25"/>
      <c r="L27" s="112"/>
    </row>
    <row r="28" spans="1:12" x14ac:dyDescent="0.5">
      <c r="B28" s="305"/>
      <c r="C28" s="308"/>
      <c r="D28" s="292"/>
      <c r="E28" s="295"/>
      <c r="F28" s="231" t="s">
        <v>96</v>
      </c>
      <c r="G28" s="48">
        <v>2</v>
      </c>
      <c r="H28" s="25" t="s">
        <v>65</v>
      </c>
      <c r="I28" s="186">
        <f>G28*10</f>
        <v>20</v>
      </c>
      <c r="J28" s="26"/>
      <c r="K28" s="25"/>
      <c r="L28" s="112"/>
    </row>
    <row r="29" spans="1:12" ht="26.4" x14ac:dyDescent="0.5">
      <c r="B29" s="305"/>
      <c r="C29" s="308"/>
      <c r="D29" s="292"/>
      <c r="E29" s="295"/>
      <c r="F29" s="232" t="s">
        <v>9</v>
      </c>
      <c r="G29" s="48">
        <v>2</v>
      </c>
      <c r="H29" s="25" t="s">
        <v>65</v>
      </c>
      <c r="I29" s="186">
        <v>20</v>
      </c>
      <c r="J29" s="26"/>
      <c r="K29" s="25"/>
      <c r="L29" s="112"/>
    </row>
    <row r="30" spans="1:12" ht="26.4" x14ac:dyDescent="0.5">
      <c r="B30" s="305"/>
      <c r="C30" s="308"/>
      <c r="D30" s="292"/>
      <c r="E30" s="295"/>
      <c r="F30" s="233" t="s">
        <v>10</v>
      </c>
      <c r="G30" s="49">
        <v>1</v>
      </c>
      <c r="H30" s="25" t="s">
        <v>65</v>
      </c>
      <c r="I30" s="186">
        <v>10</v>
      </c>
      <c r="J30" s="47"/>
      <c r="K30" s="25"/>
      <c r="L30" s="113"/>
    </row>
    <row r="31" spans="1:12" ht="26.4" x14ac:dyDescent="0.5">
      <c r="B31" s="305"/>
      <c r="C31" s="308"/>
      <c r="D31" s="296"/>
      <c r="E31" s="297"/>
      <c r="F31" s="233" t="s">
        <v>87</v>
      </c>
      <c r="G31" s="49">
        <v>0.25</v>
      </c>
      <c r="H31" s="25" t="s">
        <v>97</v>
      </c>
      <c r="I31" s="50">
        <f>G31*10</f>
        <v>2.5</v>
      </c>
      <c r="J31" s="47"/>
      <c r="K31" s="37"/>
      <c r="L31" s="113"/>
    </row>
    <row r="32" spans="1:12" x14ac:dyDescent="0.5">
      <c r="B32" s="305"/>
      <c r="C32" s="308"/>
      <c r="D32" s="296"/>
      <c r="E32" s="297"/>
      <c r="F32" s="234" t="s">
        <v>68</v>
      </c>
      <c r="G32" s="20">
        <v>0.25</v>
      </c>
      <c r="H32" s="21" t="s">
        <v>97</v>
      </c>
      <c r="I32" s="51">
        <v>10</v>
      </c>
      <c r="J32" s="116"/>
      <c r="K32" s="37"/>
      <c r="L32" s="113"/>
    </row>
    <row r="33" spans="2:12" ht="26.4" x14ac:dyDescent="0.5">
      <c r="B33" s="305"/>
      <c r="C33" s="308"/>
      <c r="D33" s="296"/>
      <c r="E33" s="297"/>
      <c r="F33" s="234" t="s">
        <v>88</v>
      </c>
      <c r="G33" s="20">
        <v>5</v>
      </c>
      <c r="H33" s="21" t="s">
        <v>98</v>
      </c>
      <c r="I33" s="51">
        <v>25</v>
      </c>
      <c r="J33" s="47"/>
      <c r="K33" s="37"/>
      <c r="L33" s="113"/>
    </row>
    <row r="34" spans="2:12" x14ac:dyDescent="0.5">
      <c r="B34" s="305"/>
      <c r="C34" s="308"/>
      <c r="D34" s="296"/>
      <c r="E34" s="297"/>
      <c r="F34" s="234" t="s">
        <v>110</v>
      </c>
      <c r="G34" s="20">
        <v>3</v>
      </c>
      <c r="H34" s="21" t="s">
        <v>98</v>
      </c>
      <c r="I34" s="51">
        <f>G34*10</f>
        <v>30</v>
      </c>
      <c r="J34" s="47"/>
      <c r="K34" s="37"/>
      <c r="L34" s="113"/>
    </row>
    <row r="35" spans="2:12" x14ac:dyDescent="0.5">
      <c r="B35" s="305"/>
      <c r="C35" s="308"/>
      <c r="D35" s="296"/>
      <c r="E35" s="297"/>
      <c r="F35" s="234" t="s">
        <v>89</v>
      </c>
      <c r="G35" s="20">
        <v>3</v>
      </c>
      <c r="H35" s="21" t="s">
        <v>98</v>
      </c>
      <c r="I35" s="51">
        <f>G35*5</f>
        <v>15</v>
      </c>
      <c r="J35" s="47"/>
      <c r="K35" s="37"/>
      <c r="L35" s="113"/>
    </row>
    <row r="36" spans="2:12" x14ac:dyDescent="0.5">
      <c r="B36" s="305"/>
      <c r="C36" s="308"/>
      <c r="D36" s="296"/>
      <c r="E36" s="297"/>
      <c r="F36" s="234" t="s">
        <v>90</v>
      </c>
      <c r="G36" s="20">
        <v>2</v>
      </c>
      <c r="H36" s="21" t="s">
        <v>98</v>
      </c>
      <c r="I36" s="51">
        <v>6</v>
      </c>
      <c r="J36" s="47"/>
      <c r="K36" s="37"/>
      <c r="L36" s="113"/>
    </row>
    <row r="37" spans="2:12" ht="26.4" thickBot="1" x14ac:dyDescent="0.55000000000000004">
      <c r="B37" s="305"/>
      <c r="C37" s="308"/>
      <c r="D37" s="296"/>
      <c r="E37" s="297"/>
      <c r="F37" s="234" t="s">
        <v>91</v>
      </c>
      <c r="G37" s="20">
        <v>1</v>
      </c>
      <c r="H37" s="21" t="s">
        <v>98</v>
      </c>
      <c r="I37" s="51">
        <v>3</v>
      </c>
      <c r="J37" s="47"/>
      <c r="K37" s="37"/>
      <c r="L37" s="113"/>
    </row>
    <row r="38" spans="2:12" ht="26.4" thickBot="1" x14ac:dyDescent="0.55000000000000004">
      <c r="B38" s="305"/>
      <c r="C38" s="308"/>
      <c r="D38" s="228"/>
      <c r="E38" s="108"/>
      <c r="F38" s="108"/>
      <c r="G38" s="30"/>
      <c r="H38" s="30"/>
      <c r="I38" s="183"/>
      <c r="J38" s="156"/>
      <c r="K38" s="118"/>
      <c r="L38" s="115"/>
    </row>
    <row r="39" spans="2:12" ht="22.5" customHeight="1" x14ac:dyDescent="0.5">
      <c r="B39" s="305"/>
      <c r="C39" s="308"/>
      <c r="D39" s="290" t="s">
        <v>139</v>
      </c>
      <c r="E39" s="293">
        <v>20</v>
      </c>
      <c r="F39" s="235" t="s">
        <v>99</v>
      </c>
      <c r="G39" s="52">
        <v>4</v>
      </c>
      <c r="H39" s="16" t="s">
        <v>67</v>
      </c>
      <c r="I39" s="182">
        <v>12</v>
      </c>
      <c r="J39" s="17"/>
      <c r="K39" s="16"/>
      <c r="L39" s="121"/>
    </row>
    <row r="40" spans="2:12" ht="22.5" customHeight="1" x14ac:dyDescent="0.5">
      <c r="B40" s="305"/>
      <c r="C40" s="308"/>
      <c r="D40" s="291"/>
      <c r="E40" s="294"/>
      <c r="F40" s="226" t="s">
        <v>81</v>
      </c>
      <c r="G40" s="45">
        <v>1</v>
      </c>
      <c r="H40" s="21" t="s">
        <v>67</v>
      </c>
      <c r="I40" s="51">
        <v>3</v>
      </c>
      <c r="J40" s="22"/>
      <c r="K40" s="21"/>
      <c r="L40" s="117"/>
    </row>
    <row r="41" spans="2:12" ht="22.5" customHeight="1" x14ac:dyDescent="0.5">
      <c r="B41" s="305"/>
      <c r="C41" s="308"/>
      <c r="D41" s="291"/>
      <c r="E41" s="294"/>
      <c r="F41" s="226" t="s">
        <v>80</v>
      </c>
      <c r="G41" s="45">
        <v>2</v>
      </c>
      <c r="H41" s="53" t="s">
        <v>67</v>
      </c>
      <c r="I41" s="51">
        <v>10</v>
      </c>
      <c r="J41" s="22"/>
      <c r="K41" s="21"/>
      <c r="L41" s="117"/>
    </row>
    <row r="42" spans="2:12" ht="22.5" customHeight="1" x14ac:dyDescent="0.5">
      <c r="B42" s="305"/>
      <c r="C42" s="308"/>
      <c r="D42" s="291"/>
      <c r="E42" s="294"/>
      <c r="F42" s="226" t="s">
        <v>82</v>
      </c>
      <c r="G42" s="45">
        <v>2</v>
      </c>
      <c r="H42" s="54" t="s">
        <v>66</v>
      </c>
      <c r="I42" s="51">
        <v>6</v>
      </c>
      <c r="J42" s="22"/>
      <c r="K42" s="21"/>
      <c r="L42" s="117"/>
    </row>
    <row r="43" spans="2:12" ht="22.5" customHeight="1" x14ac:dyDescent="0.5">
      <c r="B43" s="305"/>
      <c r="C43" s="308"/>
      <c r="D43" s="291"/>
      <c r="E43" s="294"/>
      <c r="F43" s="226" t="s">
        <v>83</v>
      </c>
      <c r="G43" s="45">
        <v>1</v>
      </c>
      <c r="H43" s="54" t="s">
        <v>65</v>
      </c>
      <c r="I43" s="51">
        <v>10</v>
      </c>
      <c r="J43" s="22"/>
      <c r="K43" s="21"/>
      <c r="L43" s="117"/>
    </row>
    <row r="44" spans="2:12" ht="22.5" customHeight="1" x14ac:dyDescent="0.5">
      <c r="B44" s="305"/>
      <c r="C44" s="308"/>
      <c r="D44" s="291"/>
      <c r="E44" s="294"/>
      <c r="F44" s="226" t="s">
        <v>84</v>
      </c>
      <c r="G44" s="45">
        <v>1</v>
      </c>
      <c r="H44" s="54" t="s">
        <v>100</v>
      </c>
      <c r="I44" s="51">
        <v>6</v>
      </c>
      <c r="J44" s="22"/>
      <c r="K44" s="21"/>
      <c r="L44" s="117"/>
    </row>
    <row r="45" spans="2:12" ht="22.5" customHeight="1" x14ac:dyDescent="0.5">
      <c r="B45" s="305"/>
      <c r="C45" s="308"/>
      <c r="D45" s="291"/>
      <c r="E45" s="294"/>
      <c r="F45" s="226" t="s">
        <v>108</v>
      </c>
      <c r="G45" s="45">
        <v>2</v>
      </c>
      <c r="H45" s="54" t="s">
        <v>103</v>
      </c>
      <c r="I45" s="51">
        <v>10</v>
      </c>
      <c r="J45" s="22"/>
      <c r="K45" s="21"/>
      <c r="L45" s="117"/>
    </row>
    <row r="46" spans="2:12" ht="22.5" customHeight="1" thickBot="1" x14ac:dyDescent="0.55000000000000004">
      <c r="B46" s="305"/>
      <c r="C46" s="308"/>
      <c r="D46" s="291"/>
      <c r="E46" s="294"/>
      <c r="F46" s="226" t="s">
        <v>85</v>
      </c>
      <c r="G46" s="45">
        <v>2</v>
      </c>
      <c r="H46" s="54" t="s">
        <v>64</v>
      </c>
      <c r="I46" s="51">
        <v>2</v>
      </c>
      <c r="J46" s="22"/>
      <c r="K46" s="21"/>
      <c r="L46" s="117"/>
    </row>
    <row r="47" spans="2:12" ht="26.4" thickBot="1" x14ac:dyDescent="0.55000000000000004">
      <c r="B47" s="305"/>
      <c r="C47" s="308"/>
      <c r="D47" s="228"/>
      <c r="E47" s="108"/>
      <c r="F47" s="108"/>
      <c r="G47" s="30"/>
      <c r="H47" s="30"/>
      <c r="I47" s="183"/>
      <c r="J47" s="156"/>
      <c r="K47" s="118"/>
      <c r="L47" s="115"/>
    </row>
    <row r="48" spans="2:12" ht="30.75" customHeight="1" x14ac:dyDescent="0.5">
      <c r="B48" s="305"/>
      <c r="C48" s="308"/>
      <c r="D48" s="290" t="s">
        <v>201</v>
      </c>
      <c r="E48" s="293">
        <v>20</v>
      </c>
      <c r="F48" s="236" t="s">
        <v>11</v>
      </c>
      <c r="G48" s="52">
        <v>5</v>
      </c>
      <c r="H48" s="16" t="s">
        <v>101</v>
      </c>
      <c r="I48" s="182">
        <v>5</v>
      </c>
      <c r="J48" s="22"/>
      <c r="K48" s="21"/>
      <c r="L48" s="117"/>
    </row>
    <row r="49" spans="2:12" ht="30.75" customHeight="1" x14ac:dyDescent="0.5">
      <c r="B49" s="305"/>
      <c r="C49" s="308"/>
      <c r="D49" s="291"/>
      <c r="E49" s="294"/>
      <c r="F49" s="237" t="s">
        <v>12</v>
      </c>
      <c r="G49" s="49">
        <v>4</v>
      </c>
      <c r="H49" s="25" t="s">
        <v>101</v>
      </c>
      <c r="I49" s="51">
        <v>12</v>
      </c>
      <c r="J49" s="22"/>
      <c r="K49" s="25"/>
      <c r="L49" s="117"/>
    </row>
    <row r="50" spans="2:12" ht="30.75" customHeight="1" x14ac:dyDescent="0.5">
      <c r="B50" s="305"/>
      <c r="C50" s="308"/>
      <c r="D50" s="292"/>
      <c r="E50" s="295"/>
      <c r="F50" s="237" t="s">
        <v>13</v>
      </c>
      <c r="G50" s="49">
        <v>2</v>
      </c>
      <c r="H50" s="25" t="s">
        <v>101</v>
      </c>
      <c r="I50" s="50">
        <v>10</v>
      </c>
      <c r="J50" s="26"/>
      <c r="K50" s="25"/>
      <c r="L50" s="112"/>
    </row>
    <row r="51" spans="2:12" ht="30.75" customHeight="1" x14ac:dyDescent="0.5">
      <c r="B51" s="305"/>
      <c r="C51" s="308"/>
      <c r="D51" s="292"/>
      <c r="E51" s="295"/>
      <c r="F51" s="237" t="s">
        <v>111</v>
      </c>
      <c r="G51" s="49">
        <v>1.5</v>
      </c>
      <c r="H51" s="25" t="s">
        <v>101</v>
      </c>
      <c r="I51" s="50">
        <v>7.5</v>
      </c>
      <c r="J51" s="56"/>
      <c r="K51" s="25"/>
      <c r="L51" s="112"/>
    </row>
    <row r="52" spans="2:12" ht="30.75" customHeight="1" x14ac:dyDescent="0.5">
      <c r="B52" s="305"/>
      <c r="C52" s="308"/>
      <c r="D52" s="292"/>
      <c r="E52" s="295"/>
      <c r="F52" s="237" t="s">
        <v>63</v>
      </c>
      <c r="G52" s="49">
        <v>1.5</v>
      </c>
      <c r="H52" s="25" t="s">
        <v>101</v>
      </c>
      <c r="I52" s="50">
        <v>15</v>
      </c>
      <c r="J52" s="26"/>
      <c r="K52" s="25"/>
      <c r="L52" s="112"/>
    </row>
    <row r="53" spans="2:12" ht="30.75" customHeight="1" x14ac:dyDescent="0.5">
      <c r="B53" s="305"/>
      <c r="C53" s="308"/>
      <c r="D53" s="292"/>
      <c r="E53" s="295"/>
      <c r="F53" s="237" t="s">
        <v>112</v>
      </c>
      <c r="G53" s="49">
        <v>1</v>
      </c>
      <c r="H53" s="25" t="s">
        <v>101</v>
      </c>
      <c r="I53" s="50">
        <v>10</v>
      </c>
      <c r="J53" s="56"/>
      <c r="K53" s="25"/>
      <c r="L53" s="112"/>
    </row>
    <row r="54" spans="2:12" ht="30.75" customHeight="1" thickBot="1" x14ac:dyDescent="0.55000000000000004">
      <c r="B54" s="305"/>
      <c r="C54" s="308"/>
      <c r="D54" s="292"/>
      <c r="E54" s="295"/>
      <c r="F54" s="237" t="s">
        <v>76</v>
      </c>
      <c r="G54" s="49">
        <v>0.25</v>
      </c>
      <c r="H54" s="25" t="s">
        <v>101</v>
      </c>
      <c r="I54" s="50">
        <f>G54*10</f>
        <v>2.5</v>
      </c>
      <c r="J54" s="97"/>
      <c r="K54" s="25"/>
      <c r="L54" s="112"/>
    </row>
    <row r="55" spans="2:12" ht="26.4" thickBot="1" x14ac:dyDescent="0.55000000000000004">
      <c r="B55" s="305"/>
      <c r="C55" s="308"/>
      <c r="D55" s="228"/>
      <c r="E55" s="108"/>
      <c r="F55" s="108"/>
      <c r="G55" s="30"/>
      <c r="H55" s="30"/>
      <c r="I55" s="183"/>
      <c r="J55" s="156"/>
      <c r="K55" s="118"/>
      <c r="L55" s="114"/>
    </row>
    <row r="56" spans="2:12" ht="24.75" customHeight="1" x14ac:dyDescent="0.5">
      <c r="B56" s="305"/>
      <c r="C56" s="308"/>
      <c r="D56" s="290" t="s">
        <v>202</v>
      </c>
      <c r="E56" s="293">
        <v>20</v>
      </c>
      <c r="F56" s="236" t="s">
        <v>14</v>
      </c>
      <c r="G56" s="52">
        <v>2</v>
      </c>
      <c r="H56" s="16" t="s">
        <v>102</v>
      </c>
      <c r="I56" s="182">
        <v>4</v>
      </c>
      <c r="J56" s="17"/>
      <c r="K56" s="16"/>
      <c r="L56" s="121"/>
    </row>
    <row r="57" spans="2:12" ht="24.75" customHeight="1" x14ac:dyDescent="0.5">
      <c r="B57" s="305"/>
      <c r="C57" s="308"/>
      <c r="D57" s="292"/>
      <c r="E57" s="295"/>
      <c r="F57" s="237" t="s">
        <v>15</v>
      </c>
      <c r="G57" s="49">
        <v>1.5</v>
      </c>
      <c r="H57" s="25" t="s">
        <v>103</v>
      </c>
      <c r="I57" s="50">
        <f>4*G57</f>
        <v>6</v>
      </c>
      <c r="J57" s="26"/>
      <c r="K57" s="25"/>
      <c r="L57" s="112"/>
    </row>
    <row r="58" spans="2:12" ht="24.75" customHeight="1" x14ac:dyDescent="0.5">
      <c r="B58" s="305"/>
      <c r="C58" s="308"/>
      <c r="D58" s="292"/>
      <c r="E58" s="295"/>
      <c r="F58" s="237" t="s">
        <v>77</v>
      </c>
      <c r="G58" s="49">
        <v>1</v>
      </c>
      <c r="H58" s="25" t="s">
        <v>102</v>
      </c>
      <c r="I58" s="186">
        <f>G58*10</f>
        <v>10</v>
      </c>
      <c r="J58" s="96"/>
      <c r="K58" s="25"/>
      <c r="L58" s="113"/>
    </row>
    <row r="59" spans="2:12" ht="24.75" customHeight="1" thickBot="1" x14ac:dyDescent="0.55000000000000004">
      <c r="B59" s="305"/>
      <c r="C59" s="308"/>
      <c r="D59" s="292"/>
      <c r="E59" s="295"/>
      <c r="F59" s="237" t="s">
        <v>79</v>
      </c>
      <c r="G59" s="49">
        <v>0.5</v>
      </c>
      <c r="H59" s="25" t="s">
        <v>103</v>
      </c>
      <c r="I59" s="186">
        <f>G59*20</f>
        <v>10</v>
      </c>
      <c r="J59" s="96"/>
      <c r="K59" s="25"/>
      <c r="L59" s="113"/>
    </row>
    <row r="60" spans="2:12" ht="26.4" thickBot="1" x14ac:dyDescent="0.55000000000000004">
      <c r="B60" s="305"/>
      <c r="C60" s="308"/>
      <c r="D60" s="228"/>
      <c r="E60" s="108"/>
      <c r="F60" s="108"/>
      <c r="G60" s="30"/>
      <c r="H60" s="30"/>
      <c r="I60" s="183"/>
      <c r="J60" s="156"/>
      <c r="K60" s="118"/>
      <c r="L60" s="114"/>
    </row>
    <row r="61" spans="2:12" ht="44.25" customHeight="1" x14ac:dyDescent="0.5">
      <c r="B61" s="305"/>
      <c r="C61" s="308"/>
      <c r="D61" s="291" t="s">
        <v>203</v>
      </c>
      <c r="E61" s="294">
        <v>25</v>
      </c>
      <c r="F61" s="226" t="s">
        <v>86</v>
      </c>
      <c r="G61" s="45">
        <v>7.5</v>
      </c>
      <c r="H61" s="16" t="s">
        <v>104</v>
      </c>
      <c r="I61" s="51">
        <v>15</v>
      </c>
      <c r="J61" s="17"/>
      <c r="K61" s="16"/>
      <c r="L61" s="121"/>
    </row>
    <row r="62" spans="2:12" ht="44.25" customHeight="1" thickBot="1" x14ac:dyDescent="0.55000000000000004">
      <c r="B62" s="305"/>
      <c r="C62" s="308"/>
      <c r="D62" s="296"/>
      <c r="E62" s="297"/>
      <c r="F62" s="238" t="s">
        <v>204</v>
      </c>
      <c r="G62" s="36"/>
      <c r="H62" s="40"/>
      <c r="I62" s="186">
        <v>20</v>
      </c>
      <c r="J62" s="99"/>
      <c r="K62" s="40"/>
      <c r="L62" s="122"/>
    </row>
    <row r="63" spans="2:12" ht="26.4" thickBot="1" x14ac:dyDescent="0.55000000000000004">
      <c r="B63" s="306"/>
      <c r="C63" s="309"/>
      <c r="D63" s="239"/>
      <c r="E63" s="240"/>
      <c r="F63" s="240"/>
      <c r="G63" s="59"/>
      <c r="H63" s="59"/>
      <c r="I63" s="187"/>
      <c r="J63" s="162"/>
      <c r="K63" s="119"/>
      <c r="L63" s="123"/>
    </row>
    <row r="64" spans="2:12" ht="26.4" thickBot="1" x14ac:dyDescent="0.55000000000000004">
      <c r="B64" s="60" t="s">
        <v>16</v>
      </c>
      <c r="C64" s="201">
        <f>100*0.4</f>
        <v>40</v>
      </c>
      <c r="D64" s="241"/>
      <c r="E64" s="241"/>
      <c r="F64" s="241"/>
      <c r="G64" s="62"/>
      <c r="H64" s="63" t="s">
        <v>215</v>
      </c>
      <c r="I64" s="188"/>
      <c r="J64" s="163"/>
      <c r="K64" s="124"/>
      <c r="L64" s="125"/>
    </row>
    <row r="65" spans="2:12" ht="26.4" x14ac:dyDescent="0.5">
      <c r="B65" s="272" t="s">
        <v>195</v>
      </c>
      <c r="C65" s="262">
        <v>0.4</v>
      </c>
      <c r="D65" s="278" t="s">
        <v>17</v>
      </c>
      <c r="E65" s="282">
        <v>120</v>
      </c>
      <c r="F65" s="242" t="s">
        <v>205</v>
      </c>
      <c r="G65" s="65">
        <v>60</v>
      </c>
      <c r="H65" s="66" t="s">
        <v>51</v>
      </c>
      <c r="I65" s="189">
        <v>60</v>
      </c>
      <c r="J65" s="17"/>
      <c r="K65" s="16"/>
      <c r="L65" s="121"/>
    </row>
    <row r="66" spans="2:12" ht="26.4" x14ac:dyDescent="0.5">
      <c r="B66" s="273"/>
      <c r="C66" s="276"/>
      <c r="D66" s="279"/>
      <c r="E66" s="283"/>
      <c r="F66" s="243" t="s">
        <v>206</v>
      </c>
      <c r="G66" s="67">
        <v>40</v>
      </c>
      <c r="H66" s="68" t="s">
        <v>51</v>
      </c>
      <c r="I66" s="190">
        <v>40</v>
      </c>
      <c r="J66" s="164"/>
      <c r="K66" s="21"/>
      <c r="L66" s="117"/>
    </row>
    <row r="67" spans="2:12" ht="26.4" x14ac:dyDescent="0.5">
      <c r="B67" s="273"/>
      <c r="C67" s="276"/>
      <c r="D67" s="279"/>
      <c r="E67" s="283"/>
      <c r="F67" s="243" t="s">
        <v>207</v>
      </c>
      <c r="G67" s="67">
        <v>6</v>
      </c>
      <c r="H67" s="68" t="s">
        <v>52</v>
      </c>
      <c r="I67" s="190">
        <f>G67*3</f>
        <v>18</v>
      </c>
      <c r="J67" s="22"/>
      <c r="K67" s="21"/>
      <c r="L67" s="117"/>
    </row>
    <row r="68" spans="2:12" ht="25.2" customHeight="1" x14ac:dyDescent="0.5">
      <c r="B68" s="273"/>
      <c r="C68" s="276"/>
      <c r="D68" s="279"/>
      <c r="E68" s="283"/>
      <c r="F68" s="243" t="s">
        <v>208</v>
      </c>
      <c r="G68" s="67">
        <v>4</v>
      </c>
      <c r="H68" s="68" t="s">
        <v>52</v>
      </c>
      <c r="I68" s="190">
        <f>G68*3</f>
        <v>12</v>
      </c>
      <c r="J68" s="164"/>
      <c r="K68" s="21"/>
      <c r="L68" s="117"/>
    </row>
    <row r="69" spans="2:12" ht="28.95" customHeight="1" x14ac:dyDescent="0.5">
      <c r="B69" s="274"/>
      <c r="C69" s="263"/>
      <c r="D69" s="280"/>
      <c r="E69" s="284"/>
      <c r="F69" s="244" t="s">
        <v>209</v>
      </c>
      <c r="G69" s="70">
        <v>5</v>
      </c>
      <c r="H69" s="71" t="s">
        <v>53</v>
      </c>
      <c r="I69" s="191">
        <v>25</v>
      </c>
      <c r="J69" s="97"/>
      <c r="K69" s="25"/>
      <c r="L69" s="112"/>
    </row>
    <row r="70" spans="2:12" ht="28.2" customHeight="1" x14ac:dyDescent="0.5">
      <c r="B70" s="274"/>
      <c r="C70" s="263"/>
      <c r="D70" s="280"/>
      <c r="E70" s="284"/>
      <c r="F70" s="244" t="s">
        <v>210</v>
      </c>
      <c r="G70" s="70">
        <v>3</v>
      </c>
      <c r="H70" s="71" t="s">
        <v>53</v>
      </c>
      <c r="I70" s="191">
        <v>15</v>
      </c>
      <c r="J70" s="97"/>
      <c r="K70" s="21"/>
      <c r="L70" s="112"/>
    </row>
    <row r="71" spans="2:12" ht="22.5" customHeight="1" x14ac:dyDescent="0.5">
      <c r="B71" s="274"/>
      <c r="C71" s="263"/>
      <c r="D71" s="280"/>
      <c r="E71" s="284"/>
      <c r="F71" s="245" t="s">
        <v>18</v>
      </c>
      <c r="G71" s="72">
        <v>0.5</v>
      </c>
      <c r="H71" s="73" t="s">
        <v>54</v>
      </c>
      <c r="I71" s="192">
        <v>2</v>
      </c>
      <c r="J71" s="26"/>
      <c r="K71" s="25"/>
      <c r="L71" s="112"/>
    </row>
    <row r="72" spans="2:12" ht="22.5" customHeight="1" thickBot="1" x14ac:dyDescent="0.55000000000000004">
      <c r="B72" s="274"/>
      <c r="C72" s="263"/>
      <c r="D72" s="281"/>
      <c r="E72" s="285"/>
      <c r="F72" s="246" t="s">
        <v>109</v>
      </c>
      <c r="G72" s="74">
        <v>1</v>
      </c>
      <c r="H72" s="75" t="s">
        <v>54</v>
      </c>
      <c r="I72" s="193">
        <v>4</v>
      </c>
      <c r="J72" s="57"/>
      <c r="K72" s="40"/>
      <c r="L72" s="122"/>
    </row>
    <row r="73" spans="2:12" ht="26.4" thickBot="1" x14ac:dyDescent="0.55000000000000004">
      <c r="B73" s="274"/>
      <c r="C73" s="263"/>
      <c r="D73" s="247"/>
      <c r="E73" s="247"/>
      <c r="F73" s="247"/>
      <c r="G73" s="77"/>
      <c r="H73" s="77"/>
      <c r="I73" s="194"/>
      <c r="J73" s="156"/>
      <c r="K73" s="118"/>
      <c r="L73" s="114"/>
    </row>
    <row r="74" spans="2:12" ht="48" customHeight="1" x14ac:dyDescent="0.5">
      <c r="B74" s="274"/>
      <c r="C74" s="263"/>
      <c r="D74" s="286" t="s">
        <v>218</v>
      </c>
      <c r="E74" s="282">
        <v>40</v>
      </c>
      <c r="F74" s="236" t="s">
        <v>211</v>
      </c>
      <c r="G74" s="52">
        <v>7.5</v>
      </c>
      <c r="H74" s="66" t="s">
        <v>55</v>
      </c>
      <c r="I74" s="189">
        <f>G74*5</f>
        <v>37.5</v>
      </c>
      <c r="J74" s="17"/>
      <c r="K74" s="16"/>
      <c r="L74" s="121"/>
    </row>
    <row r="75" spans="2:12" ht="48" customHeight="1" thickBot="1" x14ac:dyDescent="0.55000000000000004">
      <c r="B75" s="274"/>
      <c r="C75" s="263"/>
      <c r="D75" s="287"/>
      <c r="E75" s="285"/>
      <c r="F75" s="105" t="s">
        <v>212</v>
      </c>
      <c r="G75" s="78">
        <v>6</v>
      </c>
      <c r="H75" s="79" t="s">
        <v>55</v>
      </c>
      <c r="I75" s="195">
        <f>G75*5</f>
        <v>30</v>
      </c>
      <c r="J75" s="57"/>
      <c r="K75" s="40"/>
      <c r="L75" s="122"/>
    </row>
    <row r="76" spans="2:12" ht="26.4" thickBot="1" x14ac:dyDescent="0.55000000000000004">
      <c r="B76" s="274"/>
      <c r="C76" s="263"/>
      <c r="D76" s="247"/>
      <c r="E76" s="247"/>
      <c r="F76" s="247"/>
      <c r="G76" s="77"/>
      <c r="H76" s="77"/>
      <c r="I76" s="194"/>
      <c r="J76" s="156"/>
      <c r="K76" s="118"/>
      <c r="L76" s="114"/>
    </row>
    <row r="77" spans="2:12" ht="36" customHeight="1" x14ac:dyDescent="0.5">
      <c r="B77" s="274"/>
      <c r="C77" s="263"/>
      <c r="D77" s="278" t="s">
        <v>57</v>
      </c>
      <c r="E77" s="282">
        <v>40</v>
      </c>
      <c r="F77" s="248" t="s">
        <v>213</v>
      </c>
      <c r="G77" s="65">
        <v>0.5</v>
      </c>
      <c r="H77" s="66" t="s">
        <v>56</v>
      </c>
      <c r="I77" s="189">
        <v>2.5</v>
      </c>
      <c r="J77" s="17"/>
      <c r="K77" s="16"/>
      <c r="L77" s="121"/>
    </row>
    <row r="78" spans="2:12" ht="51" customHeight="1" x14ac:dyDescent="0.5">
      <c r="B78" s="274"/>
      <c r="C78" s="263"/>
      <c r="D78" s="280"/>
      <c r="E78" s="284"/>
      <c r="F78" s="249" t="s">
        <v>140</v>
      </c>
      <c r="G78" s="70" t="s">
        <v>59</v>
      </c>
      <c r="H78" s="82" t="s">
        <v>60</v>
      </c>
      <c r="I78" s="191">
        <v>30</v>
      </c>
      <c r="J78" s="97"/>
      <c r="K78" s="98"/>
      <c r="L78" s="112"/>
    </row>
    <row r="79" spans="2:12" ht="36" customHeight="1" x14ac:dyDescent="0.5">
      <c r="B79" s="274"/>
      <c r="C79" s="263"/>
      <c r="D79" s="288"/>
      <c r="E79" s="289"/>
      <c r="F79" s="250" t="s">
        <v>141</v>
      </c>
      <c r="G79" s="70" t="s">
        <v>61</v>
      </c>
      <c r="H79" s="82" t="s">
        <v>62</v>
      </c>
      <c r="I79" s="192">
        <v>10</v>
      </c>
      <c r="J79" s="165"/>
      <c r="K79" s="100"/>
      <c r="L79" s="166"/>
    </row>
    <row r="80" spans="2:12" ht="36" customHeight="1" x14ac:dyDescent="0.5">
      <c r="B80" s="274"/>
      <c r="C80" s="263"/>
      <c r="D80" s="288"/>
      <c r="E80" s="289"/>
      <c r="F80" s="102" t="s">
        <v>214</v>
      </c>
      <c r="G80" s="103">
        <v>2.5</v>
      </c>
      <c r="H80" s="104" t="s">
        <v>58</v>
      </c>
      <c r="I80" s="192">
        <v>7.5</v>
      </c>
      <c r="J80" s="47"/>
      <c r="K80" s="37"/>
      <c r="L80" s="113"/>
    </row>
    <row r="81" spans="2:14" ht="36" customHeight="1" thickBot="1" x14ac:dyDescent="0.55000000000000004">
      <c r="B81" s="274"/>
      <c r="C81" s="263"/>
      <c r="D81" s="281"/>
      <c r="E81" s="285"/>
      <c r="F81" s="105" t="s">
        <v>142</v>
      </c>
      <c r="G81" s="106">
        <v>2.5</v>
      </c>
      <c r="H81" s="107" t="s">
        <v>58</v>
      </c>
      <c r="I81" s="193">
        <v>5</v>
      </c>
      <c r="J81" s="167"/>
      <c r="K81" s="101"/>
      <c r="L81" s="122"/>
    </row>
    <row r="82" spans="2:14" ht="26.4" thickBot="1" x14ac:dyDescent="0.55000000000000004">
      <c r="B82" s="275"/>
      <c r="C82" s="277"/>
      <c r="D82" s="76"/>
      <c r="E82" s="76"/>
      <c r="F82" s="108"/>
      <c r="G82" s="109"/>
      <c r="H82" s="109"/>
      <c r="I82" s="194"/>
      <c r="J82" s="156"/>
      <c r="K82" s="118"/>
      <c r="L82" s="114"/>
    </row>
    <row r="83" spans="2:14" ht="26.4" thickBot="1" x14ac:dyDescent="0.55000000000000004">
      <c r="B83" s="83" t="s">
        <v>19</v>
      </c>
      <c r="C83" s="202">
        <f>100*0.4</f>
        <v>40</v>
      </c>
      <c r="D83" s="61"/>
      <c r="E83" s="61"/>
      <c r="F83" s="61"/>
      <c r="G83" s="62"/>
      <c r="H83" s="63" t="s">
        <v>216</v>
      </c>
      <c r="I83" s="188"/>
      <c r="J83" s="168"/>
      <c r="K83" s="126"/>
      <c r="L83" s="127"/>
    </row>
    <row r="84" spans="2:14" ht="21" customHeight="1" x14ac:dyDescent="0.5">
      <c r="B84" s="259" t="s">
        <v>196</v>
      </c>
      <c r="C84" s="262">
        <v>0.2</v>
      </c>
      <c r="D84" s="265" t="s">
        <v>20</v>
      </c>
      <c r="E84" s="268">
        <v>140</v>
      </c>
      <c r="F84" s="80" t="s">
        <v>21</v>
      </c>
      <c r="G84" s="65">
        <v>30</v>
      </c>
      <c r="H84" s="18" t="s">
        <v>43</v>
      </c>
      <c r="I84" s="189">
        <f>G84*2</f>
        <v>60</v>
      </c>
      <c r="J84" s="17"/>
      <c r="K84" s="16"/>
      <c r="L84" s="121"/>
    </row>
    <row r="85" spans="2:14" ht="21" customHeight="1" x14ac:dyDescent="0.5">
      <c r="B85" s="260"/>
      <c r="C85" s="263"/>
      <c r="D85" s="266"/>
      <c r="E85" s="269"/>
      <c r="F85" s="69" t="s">
        <v>22</v>
      </c>
      <c r="G85" s="70">
        <v>25</v>
      </c>
      <c r="H85" s="27" t="s">
        <v>43</v>
      </c>
      <c r="I85" s="191">
        <f>G85*2</f>
        <v>50</v>
      </c>
      <c r="J85" s="26"/>
      <c r="K85" s="25"/>
      <c r="L85" s="112"/>
    </row>
    <row r="86" spans="2:14" ht="21" customHeight="1" x14ac:dyDescent="0.5">
      <c r="B86" s="260"/>
      <c r="C86" s="263"/>
      <c r="D86" s="266"/>
      <c r="E86" s="269"/>
      <c r="F86" s="81" t="s">
        <v>23</v>
      </c>
      <c r="G86" s="70">
        <v>25</v>
      </c>
      <c r="H86" s="27" t="str">
        <f t="shared" ref="H86:H101" si="0">H85</f>
        <v>por ano/fração</v>
      </c>
      <c r="I86" s="191">
        <f t="shared" ref="I86:I102" si="1">G86*2</f>
        <v>50</v>
      </c>
      <c r="J86" s="26"/>
      <c r="K86" s="25"/>
      <c r="L86" s="112"/>
    </row>
    <row r="87" spans="2:14" ht="21" customHeight="1" x14ac:dyDescent="0.5">
      <c r="B87" s="260"/>
      <c r="C87" s="263"/>
      <c r="D87" s="266"/>
      <c r="E87" s="269"/>
      <c r="F87" s="69" t="s">
        <v>24</v>
      </c>
      <c r="G87" s="70">
        <v>12</v>
      </c>
      <c r="H87" s="27" t="str">
        <f t="shared" si="0"/>
        <v>por ano/fração</v>
      </c>
      <c r="I87" s="191">
        <f t="shared" si="1"/>
        <v>24</v>
      </c>
      <c r="J87" s="26"/>
      <c r="K87" s="25"/>
      <c r="L87" s="112"/>
    </row>
    <row r="88" spans="2:14" ht="21" customHeight="1" x14ac:dyDescent="0.5">
      <c r="B88" s="260"/>
      <c r="C88" s="263"/>
      <c r="D88" s="266"/>
      <c r="E88" s="269"/>
      <c r="F88" s="81" t="s">
        <v>25</v>
      </c>
      <c r="G88" s="70">
        <v>6</v>
      </c>
      <c r="H88" s="27" t="str">
        <f t="shared" si="0"/>
        <v>por ano/fração</v>
      </c>
      <c r="I88" s="191">
        <f t="shared" si="1"/>
        <v>12</v>
      </c>
      <c r="J88" s="26"/>
      <c r="K88" s="25"/>
      <c r="L88" s="112"/>
    </row>
    <row r="89" spans="2:14" ht="21" customHeight="1" x14ac:dyDescent="0.5">
      <c r="B89" s="260"/>
      <c r="C89" s="263"/>
      <c r="D89" s="266"/>
      <c r="E89" s="269"/>
      <c r="F89" s="81" t="s">
        <v>26</v>
      </c>
      <c r="G89" s="70">
        <v>6</v>
      </c>
      <c r="H89" s="27" t="str">
        <f t="shared" si="0"/>
        <v>por ano/fração</v>
      </c>
      <c r="I89" s="191">
        <f t="shared" si="1"/>
        <v>12</v>
      </c>
      <c r="J89" s="97"/>
      <c r="K89" s="98"/>
      <c r="L89" s="112"/>
    </row>
    <row r="90" spans="2:14" x14ac:dyDescent="0.5">
      <c r="B90" s="260"/>
      <c r="C90" s="263"/>
      <c r="D90" s="266"/>
      <c r="E90" s="269"/>
      <c r="F90" s="81" t="s">
        <v>27</v>
      </c>
      <c r="G90" s="70">
        <v>15</v>
      </c>
      <c r="H90" s="27" t="str">
        <f t="shared" si="0"/>
        <v>por ano/fração</v>
      </c>
      <c r="I90" s="191">
        <f t="shared" si="1"/>
        <v>30</v>
      </c>
      <c r="J90" s="26"/>
      <c r="K90" s="25"/>
      <c r="L90" s="112"/>
      <c r="N90" s="171"/>
    </row>
    <row r="91" spans="2:14" ht="21" customHeight="1" x14ac:dyDescent="0.5">
      <c r="B91" s="260"/>
      <c r="C91" s="263"/>
      <c r="D91" s="266"/>
      <c r="E91" s="269"/>
      <c r="F91" s="81" t="s">
        <v>28</v>
      </c>
      <c r="G91" s="70">
        <v>3</v>
      </c>
      <c r="H91" s="27" t="str">
        <f t="shared" si="0"/>
        <v>por ano/fração</v>
      </c>
      <c r="I91" s="191">
        <f t="shared" si="1"/>
        <v>6</v>
      </c>
      <c r="J91" s="26"/>
      <c r="K91" s="25"/>
      <c r="L91" s="112"/>
    </row>
    <row r="92" spans="2:14" ht="21" customHeight="1" x14ac:dyDescent="0.5">
      <c r="B92" s="260"/>
      <c r="C92" s="263"/>
      <c r="D92" s="266"/>
      <c r="E92" s="269"/>
      <c r="F92" s="55" t="s">
        <v>29</v>
      </c>
      <c r="G92" s="49">
        <v>20</v>
      </c>
      <c r="H92" s="27" t="str">
        <f t="shared" si="0"/>
        <v>por ano/fração</v>
      </c>
      <c r="I92" s="191">
        <f t="shared" si="1"/>
        <v>40</v>
      </c>
      <c r="J92" s="26"/>
      <c r="K92" s="25"/>
      <c r="L92" s="112"/>
    </row>
    <row r="93" spans="2:14" ht="21" customHeight="1" x14ac:dyDescent="0.5">
      <c r="B93" s="260"/>
      <c r="C93" s="263"/>
      <c r="D93" s="266"/>
      <c r="E93" s="269"/>
      <c r="F93" s="55" t="s">
        <v>30</v>
      </c>
      <c r="G93" s="49">
        <v>18</v>
      </c>
      <c r="H93" s="27" t="str">
        <f t="shared" si="0"/>
        <v>por ano/fração</v>
      </c>
      <c r="I93" s="191">
        <f t="shared" si="1"/>
        <v>36</v>
      </c>
      <c r="J93" s="26"/>
      <c r="K93" s="25"/>
      <c r="L93" s="112"/>
    </row>
    <row r="94" spans="2:14" ht="21" customHeight="1" x14ac:dyDescent="0.5">
      <c r="B94" s="260"/>
      <c r="C94" s="263"/>
      <c r="D94" s="266"/>
      <c r="E94" s="269"/>
      <c r="F94" s="55" t="s">
        <v>31</v>
      </c>
      <c r="G94" s="49">
        <v>16</v>
      </c>
      <c r="H94" s="27" t="str">
        <f t="shared" si="0"/>
        <v>por ano/fração</v>
      </c>
      <c r="I94" s="191">
        <f t="shared" si="1"/>
        <v>32</v>
      </c>
      <c r="J94" s="26"/>
      <c r="K94" s="25"/>
      <c r="L94" s="112"/>
    </row>
    <row r="95" spans="2:14" ht="21" customHeight="1" x14ac:dyDescent="0.5">
      <c r="B95" s="260"/>
      <c r="C95" s="263"/>
      <c r="D95" s="267"/>
      <c r="E95" s="269"/>
      <c r="F95" s="69" t="s">
        <v>32</v>
      </c>
      <c r="G95" s="70">
        <v>18</v>
      </c>
      <c r="H95" s="27" t="str">
        <f t="shared" si="0"/>
        <v>por ano/fração</v>
      </c>
      <c r="I95" s="191">
        <f t="shared" si="1"/>
        <v>36</v>
      </c>
      <c r="J95" s="26"/>
      <c r="K95" s="25"/>
      <c r="L95" s="112"/>
    </row>
    <row r="96" spans="2:14" ht="21" customHeight="1" x14ac:dyDescent="0.5">
      <c r="B96" s="260"/>
      <c r="C96" s="263"/>
      <c r="D96" s="267"/>
      <c r="E96" s="269"/>
      <c r="F96" s="69" t="s">
        <v>33</v>
      </c>
      <c r="G96" s="70">
        <v>18</v>
      </c>
      <c r="H96" s="27" t="str">
        <f t="shared" si="0"/>
        <v>por ano/fração</v>
      </c>
      <c r="I96" s="191">
        <f t="shared" si="1"/>
        <v>36</v>
      </c>
      <c r="J96" s="26"/>
      <c r="K96" s="25"/>
      <c r="L96" s="112"/>
    </row>
    <row r="97" spans="2:12" ht="21" customHeight="1" x14ac:dyDescent="0.5">
      <c r="B97" s="260"/>
      <c r="C97" s="263"/>
      <c r="D97" s="267"/>
      <c r="E97" s="269"/>
      <c r="F97" s="69" t="s">
        <v>34</v>
      </c>
      <c r="G97" s="70">
        <v>2</v>
      </c>
      <c r="H97" s="27" t="str">
        <f t="shared" si="0"/>
        <v>por ano/fração</v>
      </c>
      <c r="I97" s="191">
        <f t="shared" si="1"/>
        <v>4</v>
      </c>
      <c r="J97" s="26"/>
      <c r="K97" s="25"/>
      <c r="L97" s="112"/>
    </row>
    <row r="98" spans="2:12" ht="21" customHeight="1" x14ac:dyDescent="0.5">
      <c r="B98" s="260"/>
      <c r="C98" s="263"/>
      <c r="D98" s="267"/>
      <c r="E98" s="269"/>
      <c r="F98" s="69" t="s">
        <v>35</v>
      </c>
      <c r="G98" s="70">
        <v>15</v>
      </c>
      <c r="H98" s="27" t="str">
        <f t="shared" si="0"/>
        <v>por ano/fração</v>
      </c>
      <c r="I98" s="191">
        <f t="shared" si="1"/>
        <v>30</v>
      </c>
      <c r="J98" s="26"/>
      <c r="K98" s="25"/>
      <c r="L98" s="112"/>
    </row>
    <row r="99" spans="2:12" ht="21" customHeight="1" x14ac:dyDescent="0.5">
      <c r="B99" s="260"/>
      <c r="C99" s="263"/>
      <c r="D99" s="267"/>
      <c r="E99" s="269"/>
      <c r="F99" s="69" t="s">
        <v>144</v>
      </c>
      <c r="G99" s="70">
        <v>5</v>
      </c>
      <c r="H99" s="27" t="str">
        <f t="shared" si="0"/>
        <v>por ano/fração</v>
      </c>
      <c r="I99" s="191">
        <f t="shared" si="1"/>
        <v>10</v>
      </c>
      <c r="J99" s="26"/>
      <c r="K99" s="25"/>
      <c r="L99" s="112"/>
    </row>
    <row r="100" spans="2:12" ht="21" customHeight="1" x14ac:dyDescent="0.5">
      <c r="B100" s="260"/>
      <c r="C100" s="263"/>
      <c r="D100" s="267"/>
      <c r="E100" s="269"/>
      <c r="F100" s="69" t="s">
        <v>145</v>
      </c>
      <c r="G100" s="70">
        <v>5</v>
      </c>
      <c r="H100" s="27" t="str">
        <f t="shared" si="0"/>
        <v>por ano/fração</v>
      </c>
      <c r="I100" s="191">
        <f t="shared" si="1"/>
        <v>10</v>
      </c>
      <c r="J100" s="26"/>
      <c r="K100" s="25"/>
      <c r="L100" s="112"/>
    </row>
    <row r="101" spans="2:12" ht="21" customHeight="1" x14ac:dyDescent="0.5">
      <c r="B101" s="260"/>
      <c r="C101" s="263"/>
      <c r="D101" s="267"/>
      <c r="E101" s="269"/>
      <c r="F101" s="69" t="s">
        <v>146</v>
      </c>
      <c r="G101" s="70">
        <v>7.5</v>
      </c>
      <c r="H101" s="27" t="str">
        <f t="shared" si="0"/>
        <v>por ano/fração</v>
      </c>
      <c r="I101" s="191">
        <f t="shared" si="1"/>
        <v>15</v>
      </c>
      <c r="J101" s="26"/>
      <c r="K101" s="25"/>
      <c r="L101" s="112"/>
    </row>
    <row r="102" spans="2:12" ht="21" customHeight="1" thickBot="1" x14ac:dyDescent="0.55000000000000004">
      <c r="B102" s="260"/>
      <c r="C102" s="263"/>
      <c r="D102" s="267"/>
      <c r="E102" s="269"/>
      <c r="F102" s="69" t="s">
        <v>136</v>
      </c>
      <c r="G102" s="70">
        <v>2</v>
      </c>
      <c r="H102" s="58" t="s">
        <v>47</v>
      </c>
      <c r="I102" s="79">
        <f t="shared" si="1"/>
        <v>4</v>
      </c>
      <c r="J102" s="57"/>
      <c r="K102" s="40"/>
      <c r="L102" s="122"/>
    </row>
    <row r="103" spans="2:12" ht="21" customHeight="1" thickBot="1" x14ac:dyDescent="0.55000000000000004">
      <c r="B103" s="260"/>
      <c r="C103" s="263"/>
      <c r="D103" s="76"/>
      <c r="E103" s="76"/>
      <c r="F103" s="76"/>
      <c r="G103" s="77"/>
      <c r="H103" s="77"/>
      <c r="I103" s="196"/>
      <c r="J103" s="169"/>
      <c r="K103" s="128"/>
      <c r="L103" s="129"/>
    </row>
    <row r="104" spans="2:12" ht="21" customHeight="1" x14ac:dyDescent="0.5">
      <c r="B104" s="260"/>
      <c r="C104" s="263"/>
      <c r="D104" s="265" t="s">
        <v>36</v>
      </c>
      <c r="E104" s="268">
        <v>60</v>
      </c>
      <c r="F104" s="64" t="s">
        <v>37</v>
      </c>
      <c r="G104" s="65">
        <v>4.5</v>
      </c>
      <c r="H104" s="85" t="s">
        <v>48</v>
      </c>
      <c r="I104" s="197">
        <f>G104*3</f>
        <v>13.5</v>
      </c>
      <c r="J104" s="17"/>
      <c r="K104" s="16"/>
      <c r="L104" s="121"/>
    </row>
    <row r="105" spans="2:12" ht="21" customHeight="1" x14ac:dyDescent="0.5">
      <c r="B105" s="261"/>
      <c r="C105" s="264"/>
      <c r="D105" s="270"/>
      <c r="E105" s="271"/>
      <c r="F105" s="86" t="s">
        <v>38</v>
      </c>
      <c r="G105" s="70">
        <v>4</v>
      </c>
      <c r="H105" s="87" t="s">
        <v>48</v>
      </c>
      <c r="I105" s="198">
        <f>G105*3</f>
        <v>12</v>
      </c>
      <c r="J105" s="26"/>
      <c r="K105" s="25"/>
      <c r="L105" s="112"/>
    </row>
    <row r="106" spans="2:12" ht="21" customHeight="1" x14ac:dyDescent="0.5">
      <c r="B106" s="261"/>
      <c r="C106" s="264"/>
      <c r="D106" s="270"/>
      <c r="E106" s="271"/>
      <c r="F106" s="86" t="s">
        <v>49</v>
      </c>
      <c r="G106" s="70">
        <v>2</v>
      </c>
      <c r="H106" s="87" t="s">
        <v>48</v>
      </c>
      <c r="I106" s="198">
        <v>8</v>
      </c>
      <c r="J106" s="26"/>
      <c r="K106" s="25"/>
      <c r="L106" s="112"/>
    </row>
    <row r="107" spans="2:12" ht="21" customHeight="1" x14ac:dyDescent="0.5">
      <c r="B107" s="261"/>
      <c r="C107" s="264"/>
      <c r="D107" s="270"/>
      <c r="E107" s="271"/>
      <c r="F107" s="86" t="s">
        <v>143</v>
      </c>
      <c r="G107" s="70">
        <v>3</v>
      </c>
      <c r="H107" s="87" t="s">
        <v>50</v>
      </c>
      <c r="I107" s="198">
        <v>12</v>
      </c>
      <c r="J107" s="26"/>
      <c r="K107" s="25"/>
      <c r="L107" s="112"/>
    </row>
    <row r="108" spans="2:12" ht="21" customHeight="1" x14ac:dyDescent="0.5">
      <c r="B108" s="261"/>
      <c r="C108" s="264"/>
      <c r="D108" s="270"/>
      <c r="E108" s="271"/>
      <c r="F108" s="86" t="s">
        <v>42</v>
      </c>
      <c r="G108" s="70">
        <v>4</v>
      </c>
      <c r="H108" s="27" t="s">
        <v>43</v>
      </c>
      <c r="I108" s="198">
        <v>8</v>
      </c>
      <c r="J108" s="26"/>
      <c r="K108" s="25"/>
      <c r="L108" s="112"/>
    </row>
    <row r="109" spans="2:12" ht="21" customHeight="1" x14ac:dyDescent="0.5">
      <c r="B109" s="261"/>
      <c r="C109" s="264"/>
      <c r="D109" s="270"/>
      <c r="E109" s="271"/>
      <c r="F109" s="86" t="s">
        <v>147</v>
      </c>
      <c r="G109" s="70">
        <v>1</v>
      </c>
      <c r="H109" s="87" t="s">
        <v>48</v>
      </c>
      <c r="I109" s="198">
        <v>3</v>
      </c>
      <c r="J109" s="26"/>
      <c r="K109" s="25"/>
      <c r="L109" s="112"/>
    </row>
    <row r="110" spans="2:12" x14ac:dyDescent="0.5">
      <c r="B110" s="261"/>
      <c r="C110" s="264"/>
      <c r="D110" s="270"/>
      <c r="E110" s="271"/>
      <c r="F110" s="86" t="s">
        <v>39</v>
      </c>
      <c r="G110" s="70">
        <v>6</v>
      </c>
      <c r="H110" s="27" t="s">
        <v>43</v>
      </c>
      <c r="I110" s="198">
        <v>12</v>
      </c>
      <c r="J110" s="26"/>
      <c r="K110" s="25"/>
      <c r="L110" s="112"/>
    </row>
    <row r="111" spans="2:12" ht="21" customHeight="1" thickBot="1" x14ac:dyDescent="0.55000000000000004">
      <c r="B111" s="261"/>
      <c r="C111" s="264"/>
      <c r="D111" s="270"/>
      <c r="E111" s="271"/>
      <c r="F111" s="86" t="s">
        <v>40</v>
      </c>
      <c r="G111" s="70">
        <v>3</v>
      </c>
      <c r="H111" s="58" t="s">
        <v>43</v>
      </c>
      <c r="I111" s="198">
        <v>6</v>
      </c>
      <c r="J111" s="26"/>
      <c r="K111" s="25"/>
      <c r="L111" s="112"/>
    </row>
    <row r="112" spans="2:12" ht="26.4" thickBot="1" x14ac:dyDescent="0.55000000000000004">
      <c r="B112" s="88"/>
      <c r="C112" s="89"/>
      <c r="D112" s="76"/>
      <c r="E112" s="76"/>
      <c r="F112" s="76"/>
      <c r="G112" s="77"/>
      <c r="H112" s="77"/>
      <c r="I112" s="194"/>
      <c r="J112" s="156"/>
      <c r="K112" s="118"/>
      <c r="L112" s="114"/>
    </row>
    <row r="113" spans="2:12" ht="26.4" thickBot="1" x14ac:dyDescent="0.55000000000000004">
      <c r="B113" s="83" t="s">
        <v>41</v>
      </c>
      <c r="C113" s="202">
        <f>100*0.2</f>
        <v>20</v>
      </c>
      <c r="D113" s="84"/>
      <c r="E113" s="84"/>
      <c r="F113" s="84"/>
      <c r="G113" s="90"/>
      <c r="H113" s="91" t="s">
        <v>217</v>
      </c>
      <c r="I113" s="199"/>
      <c r="J113" s="168"/>
      <c r="K113" s="126"/>
      <c r="L113" s="127"/>
    </row>
    <row r="114" spans="2:12" ht="26.4" thickBot="1" x14ac:dyDescent="0.55000000000000004">
      <c r="B114" s="221" t="s">
        <v>197</v>
      </c>
      <c r="C114" s="222">
        <f>C64+C83+C113</f>
        <v>100</v>
      </c>
      <c r="D114" s="92"/>
      <c r="E114" s="92"/>
      <c r="F114" s="92"/>
      <c r="G114" s="93"/>
      <c r="H114" s="94" t="s">
        <v>169</v>
      </c>
      <c r="I114" s="200"/>
      <c r="J114" s="170"/>
      <c r="K114" s="124"/>
      <c r="L114" s="114"/>
    </row>
    <row r="116" spans="2:12" x14ac:dyDescent="0.5">
      <c r="D116" s="223" t="s">
        <v>172</v>
      </c>
      <c r="E116" s="224">
        <v>0.4</v>
      </c>
      <c r="F116" s="223"/>
      <c r="G116" s="3"/>
    </row>
    <row r="117" spans="2:12" x14ac:dyDescent="0.5">
      <c r="D117" s="223" t="s">
        <v>171</v>
      </c>
      <c r="E117" s="224">
        <v>0.4</v>
      </c>
      <c r="F117" s="223"/>
      <c r="G117" s="3"/>
    </row>
    <row r="118" spans="2:12" x14ac:dyDescent="0.5">
      <c r="D118" s="223" t="s">
        <v>170</v>
      </c>
      <c r="E118" s="224">
        <v>0.2</v>
      </c>
      <c r="F118" s="223"/>
      <c r="G118" s="3"/>
    </row>
    <row r="119" spans="2:12" x14ac:dyDescent="0.5">
      <c r="D119" s="223"/>
      <c r="E119" s="225">
        <f>SUM(E116:E118)</f>
        <v>1</v>
      </c>
      <c r="F119" s="223"/>
      <c r="G119" s="3"/>
    </row>
    <row r="120" spans="2:12" x14ac:dyDescent="0.5">
      <c r="D120" s="223"/>
      <c r="E120" s="223"/>
      <c r="F120" s="223"/>
      <c r="G120" s="3"/>
    </row>
  </sheetData>
  <mergeCells count="47">
    <mergeCell ref="J7:L7"/>
    <mergeCell ref="B2:H2"/>
    <mergeCell ref="B3:H3"/>
    <mergeCell ref="B4:H4"/>
    <mergeCell ref="B5:H5"/>
    <mergeCell ref="B6:H6"/>
    <mergeCell ref="J8:L8"/>
    <mergeCell ref="G9:I9"/>
    <mergeCell ref="B11:B63"/>
    <mergeCell ref="C11:C63"/>
    <mergeCell ref="D11:D14"/>
    <mergeCell ref="E11:E14"/>
    <mergeCell ref="D16:D19"/>
    <mergeCell ref="E16:E19"/>
    <mergeCell ref="D21:D23"/>
    <mergeCell ref="E21:E23"/>
    <mergeCell ref="F21:F22"/>
    <mergeCell ref="G21:H21"/>
    <mergeCell ref="D25:D37"/>
    <mergeCell ref="E25:E37"/>
    <mergeCell ref="D39:D46"/>
    <mergeCell ref="E39:E46"/>
    <mergeCell ref="D48:D54"/>
    <mergeCell ref="E48:E54"/>
    <mergeCell ref="D56:D59"/>
    <mergeCell ref="E56:E59"/>
    <mergeCell ref="D61:D62"/>
    <mergeCell ref="E61:E62"/>
    <mergeCell ref="B65:B82"/>
    <mergeCell ref="C65:C82"/>
    <mergeCell ref="D65:D72"/>
    <mergeCell ref="E65:E72"/>
    <mergeCell ref="D74:D75"/>
    <mergeCell ref="E74:E75"/>
    <mergeCell ref="D77:D81"/>
    <mergeCell ref="E77:E81"/>
    <mergeCell ref="B84:B111"/>
    <mergeCell ref="C84:C111"/>
    <mergeCell ref="D84:D102"/>
    <mergeCell ref="E84:E102"/>
    <mergeCell ref="D104:D111"/>
    <mergeCell ref="E104:E111"/>
    <mergeCell ref="B9:B10"/>
    <mergeCell ref="C9:C10"/>
    <mergeCell ref="D9:D10"/>
    <mergeCell ref="E9:E10"/>
    <mergeCell ref="F9:F1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rowBreaks count="2" manualBreakCount="2">
    <brk id="46" min="1" max="11" man="1"/>
    <brk id="83" min="1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5C5ED-8E85-4C45-B5F2-F59EA46095EF}">
  <dimension ref="A1:I55"/>
  <sheetViews>
    <sheetView view="pageBreakPreview" zoomScale="60" zoomScaleNormal="100" workbookViewId="0">
      <selection activeCell="M35" sqref="M35"/>
    </sheetView>
  </sheetViews>
  <sheetFormatPr defaultRowHeight="14.4" x14ac:dyDescent="0.3"/>
  <cols>
    <col min="1" max="1" width="61" customWidth="1"/>
    <col min="2" max="2" width="12.5546875" bestFit="1" customWidth="1"/>
    <col min="3" max="3" width="16.33203125" customWidth="1"/>
    <col min="4" max="8" width="17.88671875" customWidth="1"/>
    <col min="9" max="9" width="18.109375" customWidth="1"/>
    <col min="257" max="257" width="79.5546875" bestFit="1" customWidth="1"/>
    <col min="258" max="258" width="12.5546875" bestFit="1" customWidth="1"/>
    <col min="259" max="259" width="16.33203125" customWidth="1"/>
    <col min="260" max="264" width="17.88671875" customWidth="1"/>
    <col min="265" max="265" width="18.109375" customWidth="1"/>
    <col min="513" max="513" width="79.5546875" bestFit="1" customWidth="1"/>
    <col min="514" max="514" width="12.5546875" bestFit="1" customWidth="1"/>
    <col min="515" max="515" width="16.33203125" customWidth="1"/>
    <col min="516" max="520" width="17.88671875" customWidth="1"/>
    <col min="521" max="521" width="18.109375" customWidth="1"/>
    <col min="769" max="769" width="79.5546875" bestFit="1" customWidth="1"/>
    <col min="770" max="770" width="12.5546875" bestFit="1" customWidth="1"/>
    <col min="771" max="771" width="16.33203125" customWidth="1"/>
    <col min="772" max="776" width="17.88671875" customWidth="1"/>
    <col min="777" max="777" width="18.109375" customWidth="1"/>
    <col min="1025" max="1025" width="79.5546875" bestFit="1" customWidth="1"/>
    <col min="1026" max="1026" width="12.5546875" bestFit="1" customWidth="1"/>
    <col min="1027" max="1027" width="16.33203125" customWidth="1"/>
    <col min="1028" max="1032" width="17.88671875" customWidth="1"/>
    <col min="1033" max="1033" width="18.109375" customWidth="1"/>
    <col min="1281" max="1281" width="79.5546875" bestFit="1" customWidth="1"/>
    <col min="1282" max="1282" width="12.5546875" bestFit="1" customWidth="1"/>
    <col min="1283" max="1283" width="16.33203125" customWidth="1"/>
    <col min="1284" max="1288" width="17.88671875" customWidth="1"/>
    <col min="1289" max="1289" width="18.109375" customWidth="1"/>
    <col min="1537" max="1537" width="79.5546875" bestFit="1" customWidth="1"/>
    <col min="1538" max="1538" width="12.5546875" bestFit="1" customWidth="1"/>
    <col min="1539" max="1539" width="16.33203125" customWidth="1"/>
    <col min="1540" max="1544" width="17.88671875" customWidth="1"/>
    <col min="1545" max="1545" width="18.109375" customWidth="1"/>
    <col min="1793" max="1793" width="79.5546875" bestFit="1" customWidth="1"/>
    <col min="1794" max="1794" width="12.5546875" bestFit="1" customWidth="1"/>
    <col min="1795" max="1795" width="16.33203125" customWidth="1"/>
    <col min="1796" max="1800" width="17.88671875" customWidth="1"/>
    <col min="1801" max="1801" width="18.109375" customWidth="1"/>
    <col min="2049" max="2049" width="79.5546875" bestFit="1" customWidth="1"/>
    <col min="2050" max="2050" width="12.5546875" bestFit="1" customWidth="1"/>
    <col min="2051" max="2051" width="16.33203125" customWidth="1"/>
    <col min="2052" max="2056" width="17.88671875" customWidth="1"/>
    <col min="2057" max="2057" width="18.109375" customWidth="1"/>
    <col min="2305" max="2305" width="79.5546875" bestFit="1" customWidth="1"/>
    <col min="2306" max="2306" width="12.5546875" bestFit="1" customWidth="1"/>
    <col min="2307" max="2307" width="16.33203125" customWidth="1"/>
    <col min="2308" max="2312" width="17.88671875" customWidth="1"/>
    <col min="2313" max="2313" width="18.109375" customWidth="1"/>
    <col min="2561" max="2561" width="79.5546875" bestFit="1" customWidth="1"/>
    <col min="2562" max="2562" width="12.5546875" bestFit="1" customWidth="1"/>
    <col min="2563" max="2563" width="16.33203125" customWidth="1"/>
    <col min="2564" max="2568" width="17.88671875" customWidth="1"/>
    <col min="2569" max="2569" width="18.109375" customWidth="1"/>
    <col min="2817" max="2817" width="79.5546875" bestFit="1" customWidth="1"/>
    <col min="2818" max="2818" width="12.5546875" bestFit="1" customWidth="1"/>
    <col min="2819" max="2819" width="16.33203125" customWidth="1"/>
    <col min="2820" max="2824" width="17.88671875" customWidth="1"/>
    <col min="2825" max="2825" width="18.109375" customWidth="1"/>
    <col min="3073" max="3073" width="79.5546875" bestFit="1" customWidth="1"/>
    <col min="3074" max="3074" width="12.5546875" bestFit="1" customWidth="1"/>
    <col min="3075" max="3075" width="16.33203125" customWidth="1"/>
    <col min="3076" max="3080" width="17.88671875" customWidth="1"/>
    <col min="3081" max="3081" width="18.109375" customWidth="1"/>
    <col min="3329" max="3329" width="79.5546875" bestFit="1" customWidth="1"/>
    <col min="3330" max="3330" width="12.5546875" bestFit="1" customWidth="1"/>
    <col min="3331" max="3331" width="16.33203125" customWidth="1"/>
    <col min="3332" max="3336" width="17.88671875" customWidth="1"/>
    <col min="3337" max="3337" width="18.109375" customWidth="1"/>
    <col min="3585" max="3585" width="79.5546875" bestFit="1" customWidth="1"/>
    <col min="3586" max="3586" width="12.5546875" bestFit="1" customWidth="1"/>
    <col min="3587" max="3587" width="16.33203125" customWidth="1"/>
    <col min="3588" max="3592" width="17.88671875" customWidth="1"/>
    <col min="3593" max="3593" width="18.109375" customWidth="1"/>
    <col min="3841" max="3841" width="79.5546875" bestFit="1" customWidth="1"/>
    <col min="3842" max="3842" width="12.5546875" bestFit="1" customWidth="1"/>
    <col min="3843" max="3843" width="16.33203125" customWidth="1"/>
    <col min="3844" max="3848" width="17.88671875" customWidth="1"/>
    <col min="3849" max="3849" width="18.109375" customWidth="1"/>
    <col min="4097" max="4097" width="79.5546875" bestFit="1" customWidth="1"/>
    <col min="4098" max="4098" width="12.5546875" bestFit="1" customWidth="1"/>
    <col min="4099" max="4099" width="16.33203125" customWidth="1"/>
    <col min="4100" max="4104" width="17.88671875" customWidth="1"/>
    <col min="4105" max="4105" width="18.109375" customWidth="1"/>
    <col min="4353" max="4353" width="79.5546875" bestFit="1" customWidth="1"/>
    <col min="4354" max="4354" width="12.5546875" bestFit="1" customWidth="1"/>
    <col min="4355" max="4355" width="16.33203125" customWidth="1"/>
    <col min="4356" max="4360" width="17.88671875" customWidth="1"/>
    <col min="4361" max="4361" width="18.109375" customWidth="1"/>
    <col min="4609" max="4609" width="79.5546875" bestFit="1" customWidth="1"/>
    <col min="4610" max="4610" width="12.5546875" bestFit="1" customWidth="1"/>
    <col min="4611" max="4611" width="16.33203125" customWidth="1"/>
    <col min="4612" max="4616" width="17.88671875" customWidth="1"/>
    <col min="4617" max="4617" width="18.109375" customWidth="1"/>
    <col min="4865" max="4865" width="79.5546875" bestFit="1" customWidth="1"/>
    <col min="4866" max="4866" width="12.5546875" bestFit="1" customWidth="1"/>
    <col min="4867" max="4867" width="16.33203125" customWidth="1"/>
    <col min="4868" max="4872" width="17.88671875" customWidth="1"/>
    <col min="4873" max="4873" width="18.109375" customWidth="1"/>
    <col min="5121" max="5121" width="79.5546875" bestFit="1" customWidth="1"/>
    <col min="5122" max="5122" width="12.5546875" bestFit="1" customWidth="1"/>
    <col min="5123" max="5123" width="16.33203125" customWidth="1"/>
    <col min="5124" max="5128" width="17.88671875" customWidth="1"/>
    <col min="5129" max="5129" width="18.109375" customWidth="1"/>
    <col min="5377" max="5377" width="79.5546875" bestFit="1" customWidth="1"/>
    <col min="5378" max="5378" width="12.5546875" bestFit="1" customWidth="1"/>
    <col min="5379" max="5379" width="16.33203125" customWidth="1"/>
    <col min="5380" max="5384" width="17.88671875" customWidth="1"/>
    <col min="5385" max="5385" width="18.109375" customWidth="1"/>
    <col min="5633" max="5633" width="79.5546875" bestFit="1" customWidth="1"/>
    <col min="5634" max="5634" width="12.5546875" bestFit="1" customWidth="1"/>
    <col min="5635" max="5635" width="16.33203125" customWidth="1"/>
    <col min="5636" max="5640" width="17.88671875" customWidth="1"/>
    <col min="5641" max="5641" width="18.109375" customWidth="1"/>
    <col min="5889" max="5889" width="79.5546875" bestFit="1" customWidth="1"/>
    <col min="5890" max="5890" width="12.5546875" bestFit="1" customWidth="1"/>
    <col min="5891" max="5891" width="16.33203125" customWidth="1"/>
    <col min="5892" max="5896" width="17.88671875" customWidth="1"/>
    <col min="5897" max="5897" width="18.109375" customWidth="1"/>
    <col min="6145" max="6145" width="79.5546875" bestFit="1" customWidth="1"/>
    <col min="6146" max="6146" width="12.5546875" bestFit="1" customWidth="1"/>
    <col min="6147" max="6147" width="16.33203125" customWidth="1"/>
    <col min="6148" max="6152" width="17.88671875" customWidth="1"/>
    <col min="6153" max="6153" width="18.109375" customWidth="1"/>
    <col min="6401" max="6401" width="79.5546875" bestFit="1" customWidth="1"/>
    <col min="6402" max="6402" width="12.5546875" bestFit="1" customWidth="1"/>
    <col min="6403" max="6403" width="16.33203125" customWidth="1"/>
    <col min="6404" max="6408" width="17.88671875" customWidth="1"/>
    <col min="6409" max="6409" width="18.109375" customWidth="1"/>
    <col min="6657" max="6657" width="79.5546875" bestFit="1" customWidth="1"/>
    <col min="6658" max="6658" width="12.5546875" bestFit="1" customWidth="1"/>
    <col min="6659" max="6659" width="16.33203125" customWidth="1"/>
    <col min="6660" max="6664" width="17.88671875" customWidth="1"/>
    <col min="6665" max="6665" width="18.109375" customWidth="1"/>
    <col min="6913" max="6913" width="79.5546875" bestFit="1" customWidth="1"/>
    <col min="6914" max="6914" width="12.5546875" bestFit="1" customWidth="1"/>
    <col min="6915" max="6915" width="16.33203125" customWidth="1"/>
    <col min="6916" max="6920" width="17.88671875" customWidth="1"/>
    <col min="6921" max="6921" width="18.109375" customWidth="1"/>
    <col min="7169" max="7169" width="79.5546875" bestFit="1" customWidth="1"/>
    <col min="7170" max="7170" width="12.5546875" bestFit="1" customWidth="1"/>
    <col min="7171" max="7171" width="16.33203125" customWidth="1"/>
    <col min="7172" max="7176" width="17.88671875" customWidth="1"/>
    <col min="7177" max="7177" width="18.109375" customWidth="1"/>
    <col min="7425" max="7425" width="79.5546875" bestFit="1" customWidth="1"/>
    <col min="7426" max="7426" width="12.5546875" bestFit="1" customWidth="1"/>
    <col min="7427" max="7427" width="16.33203125" customWidth="1"/>
    <col min="7428" max="7432" width="17.88671875" customWidth="1"/>
    <col min="7433" max="7433" width="18.109375" customWidth="1"/>
    <col min="7681" max="7681" width="79.5546875" bestFit="1" customWidth="1"/>
    <col min="7682" max="7682" width="12.5546875" bestFit="1" customWidth="1"/>
    <col min="7683" max="7683" width="16.33203125" customWidth="1"/>
    <col min="7684" max="7688" width="17.88671875" customWidth="1"/>
    <col min="7689" max="7689" width="18.109375" customWidth="1"/>
    <col min="7937" max="7937" width="79.5546875" bestFit="1" customWidth="1"/>
    <col min="7938" max="7938" width="12.5546875" bestFit="1" customWidth="1"/>
    <col min="7939" max="7939" width="16.33203125" customWidth="1"/>
    <col min="7940" max="7944" width="17.88671875" customWidth="1"/>
    <col min="7945" max="7945" width="18.109375" customWidth="1"/>
    <col min="8193" max="8193" width="79.5546875" bestFit="1" customWidth="1"/>
    <col min="8194" max="8194" width="12.5546875" bestFit="1" customWidth="1"/>
    <col min="8195" max="8195" width="16.33203125" customWidth="1"/>
    <col min="8196" max="8200" width="17.88671875" customWidth="1"/>
    <col min="8201" max="8201" width="18.109375" customWidth="1"/>
    <col min="8449" max="8449" width="79.5546875" bestFit="1" customWidth="1"/>
    <col min="8450" max="8450" width="12.5546875" bestFit="1" customWidth="1"/>
    <col min="8451" max="8451" width="16.33203125" customWidth="1"/>
    <col min="8452" max="8456" width="17.88671875" customWidth="1"/>
    <col min="8457" max="8457" width="18.109375" customWidth="1"/>
    <col min="8705" max="8705" width="79.5546875" bestFit="1" customWidth="1"/>
    <col min="8706" max="8706" width="12.5546875" bestFit="1" customWidth="1"/>
    <col min="8707" max="8707" width="16.33203125" customWidth="1"/>
    <col min="8708" max="8712" width="17.88671875" customWidth="1"/>
    <col min="8713" max="8713" width="18.109375" customWidth="1"/>
    <col min="8961" max="8961" width="79.5546875" bestFit="1" customWidth="1"/>
    <col min="8962" max="8962" width="12.5546875" bestFit="1" customWidth="1"/>
    <col min="8963" max="8963" width="16.33203125" customWidth="1"/>
    <col min="8964" max="8968" width="17.88671875" customWidth="1"/>
    <col min="8969" max="8969" width="18.109375" customWidth="1"/>
    <col min="9217" max="9217" width="79.5546875" bestFit="1" customWidth="1"/>
    <col min="9218" max="9218" width="12.5546875" bestFit="1" customWidth="1"/>
    <col min="9219" max="9219" width="16.33203125" customWidth="1"/>
    <col min="9220" max="9224" width="17.88671875" customWidth="1"/>
    <col min="9225" max="9225" width="18.109375" customWidth="1"/>
    <col min="9473" max="9473" width="79.5546875" bestFit="1" customWidth="1"/>
    <col min="9474" max="9474" width="12.5546875" bestFit="1" customWidth="1"/>
    <col min="9475" max="9475" width="16.33203125" customWidth="1"/>
    <col min="9476" max="9480" width="17.88671875" customWidth="1"/>
    <col min="9481" max="9481" width="18.109375" customWidth="1"/>
    <col min="9729" max="9729" width="79.5546875" bestFit="1" customWidth="1"/>
    <col min="9730" max="9730" width="12.5546875" bestFit="1" customWidth="1"/>
    <col min="9731" max="9731" width="16.33203125" customWidth="1"/>
    <col min="9732" max="9736" width="17.88671875" customWidth="1"/>
    <col min="9737" max="9737" width="18.109375" customWidth="1"/>
    <col min="9985" max="9985" width="79.5546875" bestFit="1" customWidth="1"/>
    <col min="9986" max="9986" width="12.5546875" bestFit="1" customWidth="1"/>
    <col min="9987" max="9987" width="16.33203125" customWidth="1"/>
    <col min="9988" max="9992" width="17.88671875" customWidth="1"/>
    <col min="9993" max="9993" width="18.109375" customWidth="1"/>
    <col min="10241" max="10241" width="79.5546875" bestFit="1" customWidth="1"/>
    <col min="10242" max="10242" width="12.5546875" bestFit="1" customWidth="1"/>
    <col min="10243" max="10243" width="16.33203125" customWidth="1"/>
    <col min="10244" max="10248" width="17.88671875" customWidth="1"/>
    <col min="10249" max="10249" width="18.109375" customWidth="1"/>
    <col min="10497" max="10497" width="79.5546875" bestFit="1" customWidth="1"/>
    <col min="10498" max="10498" width="12.5546875" bestFit="1" customWidth="1"/>
    <col min="10499" max="10499" width="16.33203125" customWidth="1"/>
    <col min="10500" max="10504" width="17.88671875" customWidth="1"/>
    <col min="10505" max="10505" width="18.109375" customWidth="1"/>
    <col min="10753" max="10753" width="79.5546875" bestFit="1" customWidth="1"/>
    <col min="10754" max="10754" width="12.5546875" bestFit="1" customWidth="1"/>
    <col min="10755" max="10755" width="16.33203125" customWidth="1"/>
    <col min="10756" max="10760" width="17.88671875" customWidth="1"/>
    <col min="10761" max="10761" width="18.109375" customWidth="1"/>
    <col min="11009" max="11009" width="79.5546875" bestFit="1" customWidth="1"/>
    <col min="11010" max="11010" width="12.5546875" bestFit="1" customWidth="1"/>
    <col min="11011" max="11011" width="16.33203125" customWidth="1"/>
    <col min="11012" max="11016" width="17.88671875" customWidth="1"/>
    <col min="11017" max="11017" width="18.109375" customWidth="1"/>
    <col min="11265" max="11265" width="79.5546875" bestFit="1" customWidth="1"/>
    <col min="11266" max="11266" width="12.5546875" bestFit="1" customWidth="1"/>
    <col min="11267" max="11267" width="16.33203125" customWidth="1"/>
    <col min="11268" max="11272" width="17.88671875" customWidth="1"/>
    <col min="11273" max="11273" width="18.109375" customWidth="1"/>
    <col min="11521" max="11521" width="79.5546875" bestFit="1" customWidth="1"/>
    <col min="11522" max="11522" width="12.5546875" bestFit="1" customWidth="1"/>
    <col min="11523" max="11523" width="16.33203125" customWidth="1"/>
    <col min="11524" max="11528" width="17.88671875" customWidth="1"/>
    <col min="11529" max="11529" width="18.109375" customWidth="1"/>
    <col min="11777" max="11777" width="79.5546875" bestFit="1" customWidth="1"/>
    <col min="11778" max="11778" width="12.5546875" bestFit="1" customWidth="1"/>
    <col min="11779" max="11779" width="16.33203125" customWidth="1"/>
    <col min="11780" max="11784" width="17.88671875" customWidth="1"/>
    <col min="11785" max="11785" width="18.109375" customWidth="1"/>
    <col min="12033" max="12033" width="79.5546875" bestFit="1" customWidth="1"/>
    <col min="12034" max="12034" width="12.5546875" bestFit="1" customWidth="1"/>
    <col min="12035" max="12035" width="16.33203125" customWidth="1"/>
    <col min="12036" max="12040" width="17.88671875" customWidth="1"/>
    <col min="12041" max="12041" width="18.109375" customWidth="1"/>
    <col min="12289" max="12289" width="79.5546875" bestFit="1" customWidth="1"/>
    <col min="12290" max="12290" width="12.5546875" bestFit="1" customWidth="1"/>
    <col min="12291" max="12291" width="16.33203125" customWidth="1"/>
    <col min="12292" max="12296" width="17.88671875" customWidth="1"/>
    <col min="12297" max="12297" width="18.109375" customWidth="1"/>
    <col min="12545" max="12545" width="79.5546875" bestFit="1" customWidth="1"/>
    <col min="12546" max="12546" width="12.5546875" bestFit="1" customWidth="1"/>
    <col min="12547" max="12547" width="16.33203125" customWidth="1"/>
    <col min="12548" max="12552" width="17.88671875" customWidth="1"/>
    <col min="12553" max="12553" width="18.109375" customWidth="1"/>
    <col min="12801" max="12801" width="79.5546875" bestFit="1" customWidth="1"/>
    <col min="12802" max="12802" width="12.5546875" bestFit="1" customWidth="1"/>
    <col min="12803" max="12803" width="16.33203125" customWidth="1"/>
    <col min="12804" max="12808" width="17.88671875" customWidth="1"/>
    <col min="12809" max="12809" width="18.109375" customWidth="1"/>
    <col min="13057" max="13057" width="79.5546875" bestFit="1" customWidth="1"/>
    <col min="13058" max="13058" width="12.5546875" bestFit="1" customWidth="1"/>
    <col min="13059" max="13059" width="16.33203125" customWidth="1"/>
    <col min="13060" max="13064" width="17.88671875" customWidth="1"/>
    <col min="13065" max="13065" width="18.109375" customWidth="1"/>
    <col min="13313" max="13313" width="79.5546875" bestFit="1" customWidth="1"/>
    <col min="13314" max="13314" width="12.5546875" bestFit="1" customWidth="1"/>
    <col min="13315" max="13315" width="16.33203125" customWidth="1"/>
    <col min="13316" max="13320" width="17.88671875" customWidth="1"/>
    <col min="13321" max="13321" width="18.109375" customWidth="1"/>
    <col min="13569" max="13569" width="79.5546875" bestFit="1" customWidth="1"/>
    <col min="13570" max="13570" width="12.5546875" bestFit="1" customWidth="1"/>
    <col min="13571" max="13571" width="16.33203125" customWidth="1"/>
    <col min="13572" max="13576" width="17.88671875" customWidth="1"/>
    <col min="13577" max="13577" width="18.109375" customWidth="1"/>
    <col min="13825" max="13825" width="79.5546875" bestFit="1" customWidth="1"/>
    <col min="13826" max="13826" width="12.5546875" bestFit="1" customWidth="1"/>
    <col min="13827" max="13827" width="16.33203125" customWidth="1"/>
    <col min="13828" max="13832" width="17.88671875" customWidth="1"/>
    <col min="13833" max="13833" width="18.109375" customWidth="1"/>
    <col min="14081" max="14081" width="79.5546875" bestFit="1" customWidth="1"/>
    <col min="14082" max="14082" width="12.5546875" bestFit="1" customWidth="1"/>
    <col min="14083" max="14083" width="16.33203125" customWidth="1"/>
    <col min="14084" max="14088" width="17.88671875" customWidth="1"/>
    <col min="14089" max="14089" width="18.109375" customWidth="1"/>
    <col min="14337" max="14337" width="79.5546875" bestFit="1" customWidth="1"/>
    <col min="14338" max="14338" width="12.5546875" bestFit="1" customWidth="1"/>
    <col min="14339" max="14339" width="16.33203125" customWidth="1"/>
    <col min="14340" max="14344" width="17.88671875" customWidth="1"/>
    <col min="14345" max="14345" width="18.109375" customWidth="1"/>
    <col min="14593" max="14593" width="79.5546875" bestFit="1" customWidth="1"/>
    <col min="14594" max="14594" width="12.5546875" bestFit="1" customWidth="1"/>
    <col min="14595" max="14595" width="16.33203125" customWidth="1"/>
    <col min="14596" max="14600" width="17.88671875" customWidth="1"/>
    <col min="14601" max="14601" width="18.109375" customWidth="1"/>
    <col min="14849" max="14849" width="79.5546875" bestFit="1" customWidth="1"/>
    <col min="14850" max="14850" width="12.5546875" bestFit="1" customWidth="1"/>
    <col min="14851" max="14851" width="16.33203125" customWidth="1"/>
    <col min="14852" max="14856" width="17.88671875" customWidth="1"/>
    <col min="14857" max="14857" width="18.109375" customWidth="1"/>
    <col min="15105" max="15105" width="79.5546875" bestFit="1" customWidth="1"/>
    <col min="15106" max="15106" width="12.5546875" bestFit="1" customWidth="1"/>
    <col min="15107" max="15107" width="16.33203125" customWidth="1"/>
    <col min="15108" max="15112" width="17.88671875" customWidth="1"/>
    <col min="15113" max="15113" width="18.109375" customWidth="1"/>
    <col min="15361" max="15361" width="79.5546875" bestFit="1" customWidth="1"/>
    <col min="15362" max="15362" width="12.5546875" bestFit="1" customWidth="1"/>
    <col min="15363" max="15363" width="16.33203125" customWidth="1"/>
    <col min="15364" max="15368" width="17.88671875" customWidth="1"/>
    <col min="15369" max="15369" width="18.109375" customWidth="1"/>
    <col min="15617" max="15617" width="79.5546875" bestFit="1" customWidth="1"/>
    <col min="15618" max="15618" width="12.5546875" bestFit="1" customWidth="1"/>
    <col min="15619" max="15619" width="16.33203125" customWidth="1"/>
    <col min="15620" max="15624" width="17.88671875" customWidth="1"/>
    <col min="15625" max="15625" width="18.109375" customWidth="1"/>
    <col min="15873" max="15873" width="79.5546875" bestFit="1" customWidth="1"/>
    <col min="15874" max="15874" width="12.5546875" bestFit="1" customWidth="1"/>
    <col min="15875" max="15875" width="16.33203125" customWidth="1"/>
    <col min="15876" max="15880" width="17.88671875" customWidth="1"/>
    <col min="15881" max="15881" width="18.109375" customWidth="1"/>
    <col min="16129" max="16129" width="79.5546875" bestFit="1" customWidth="1"/>
    <col min="16130" max="16130" width="12.5546875" bestFit="1" customWidth="1"/>
    <col min="16131" max="16131" width="16.33203125" customWidth="1"/>
    <col min="16132" max="16136" width="17.88671875" customWidth="1"/>
    <col min="16137" max="16137" width="18.109375" customWidth="1"/>
  </cols>
  <sheetData>
    <row r="1" spans="1:9" x14ac:dyDescent="0.3">
      <c r="A1" s="172"/>
      <c r="B1" s="172"/>
    </row>
    <row r="3" spans="1:9" ht="21" x14ac:dyDescent="0.4">
      <c r="A3" s="204" t="s">
        <v>174</v>
      </c>
    </row>
    <row r="4" spans="1:9" ht="21" x14ac:dyDescent="0.4">
      <c r="A4" s="173"/>
      <c r="B4" s="173"/>
      <c r="C4" s="173"/>
      <c r="D4" s="173"/>
      <c r="E4" s="173"/>
      <c r="F4" s="173"/>
      <c r="G4" s="173"/>
      <c r="H4" s="173"/>
      <c r="I4" s="173"/>
    </row>
    <row r="5" spans="1:9" ht="29.25" customHeight="1" x14ac:dyDescent="0.35">
      <c r="B5" s="206" t="s">
        <v>148</v>
      </c>
      <c r="C5" s="206" t="s">
        <v>149</v>
      </c>
      <c r="D5" s="206" t="s">
        <v>150</v>
      </c>
      <c r="E5" s="174"/>
      <c r="F5" s="174"/>
      <c r="G5" s="174"/>
      <c r="H5" s="174"/>
      <c r="I5" s="174"/>
    </row>
    <row r="6" spans="1:9" ht="15" thickBot="1" x14ac:dyDescent="0.35"/>
    <row r="7" spans="1:9" ht="16.2" thickBot="1" x14ac:dyDescent="0.35">
      <c r="A7" s="207" t="s">
        <v>151</v>
      </c>
      <c r="B7" s="208"/>
      <c r="C7" s="208"/>
      <c r="D7" s="209"/>
      <c r="E7" s="205" t="s">
        <v>152</v>
      </c>
      <c r="F7" s="175"/>
      <c r="G7" s="175"/>
      <c r="H7" s="175"/>
      <c r="I7" s="175"/>
    </row>
    <row r="8" spans="1:9" ht="16.2" thickBot="1" x14ac:dyDescent="0.35">
      <c r="A8" s="210" t="s">
        <v>153</v>
      </c>
      <c r="B8" s="211">
        <v>10</v>
      </c>
      <c r="C8" s="212">
        <v>15</v>
      </c>
      <c r="D8" s="213">
        <v>20</v>
      </c>
      <c r="E8" s="176"/>
      <c r="F8" s="177"/>
      <c r="G8" s="177"/>
      <c r="H8" s="177"/>
      <c r="I8" s="177"/>
    </row>
    <row r="9" spans="1:9" ht="16.2" thickBot="1" x14ac:dyDescent="0.35">
      <c r="A9" s="210" t="s">
        <v>154</v>
      </c>
      <c r="B9" s="211">
        <v>10</v>
      </c>
      <c r="C9" s="212">
        <v>15</v>
      </c>
      <c r="D9" s="213">
        <v>20</v>
      </c>
      <c r="E9" s="176"/>
      <c r="F9" s="177"/>
      <c r="G9" s="177"/>
      <c r="H9" s="177"/>
      <c r="I9" s="177"/>
    </row>
    <row r="10" spans="1:9" ht="16.2" thickBot="1" x14ac:dyDescent="0.35">
      <c r="A10" s="214" t="s">
        <v>155</v>
      </c>
      <c r="B10" s="211"/>
      <c r="C10" s="212"/>
      <c r="D10" s="213"/>
      <c r="E10" s="176"/>
      <c r="F10" s="177"/>
      <c r="G10" s="177"/>
      <c r="H10" s="177"/>
      <c r="I10" s="177"/>
    </row>
    <row r="11" spans="1:9" ht="16.2" thickBot="1" x14ac:dyDescent="0.35">
      <c r="A11" s="210" t="s">
        <v>156</v>
      </c>
      <c r="B11" s="211">
        <v>8</v>
      </c>
      <c r="C11" s="212">
        <v>10</v>
      </c>
      <c r="D11" s="213">
        <v>12</v>
      </c>
      <c r="E11" s="176"/>
      <c r="F11" s="177"/>
      <c r="G11" s="177"/>
      <c r="H11" s="177"/>
      <c r="I11" s="177"/>
    </row>
    <row r="12" spans="1:9" ht="16.2" thickBot="1" x14ac:dyDescent="0.35">
      <c r="A12" s="210" t="s">
        <v>157</v>
      </c>
      <c r="B12" s="211">
        <v>7</v>
      </c>
      <c r="C12" s="212">
        <v>9</v>
      </c>
      <c r="D12" s="213">
        <v>11</v>
      </c>
      <c r="E12" s="176"/>
      <c r="F12" s="177"/>
      <c r="G12" s="177"/>
      <c r="H12" s="177"/>
      <c r="I12" s="177"/>
    </row>
    <row r="13" spans="1:9" ht="16.2" thickBot="1" x14ac:dyDescent="0.35">
      <c r="A13" s="210" t="s">
        <v>158</v>
      </c>
      <c r="B13" s="211">
        <v>6</v>
      </c>
      <c r="C13" s="212">
        <v>7</v>
      </c>
      <c r="D13" s="213">
        <v>8</v>
      </c>
      <c r="E13" s="176"/>
      <c r="F13" s="177"/>
      <c r="G13" s="177"/>
      <c r="H13" s="177"/>
      <c r="I13" s="177"/>
    </row>
    <row r="14" spans="1:9" ht="16.2" thickBot="1" x14ac:dyDescent="0.35">
      <c r="A14" s="214" t="s">
        <v>190</v>
      </c>
      <c r="B14" s="211"/>
      <c r="C14" s="212"/>
      <c r="D14" s="213"/>
      <c r="E14" s="176"/>
      <c r="F14" s="177"/>
      <c r="G14" s="177"/>
      <c r="H14" s="177"/>
      <c r="I14" s="177"/>
    </row>
    <row r="15" spans="1:9" ht="16.2" thickBot="1" x14ac:dyDescent="0.35">
      <c r="A15" s="210" t="s">
        <v>175</v>
      </c>
      <c r="B15" s="211">
        <v>10</v>
      </c>
      <c r="C15" s="212">
        <v>14</v>
      </c>
      <c r="D15" s="213">
        <v>19</v>
      </c>
      <c r="E15" s="176"/>
      <c r="F15" s="177"/>
      <c r="G15" s="177"/>
      <c r="H15" s="177"/>
      <c r="I15" s="177"/>
    </row>
    <row r="16" spans="1:9" ht="16.2" thickBot="1" x14ac:dyDescent="0.35">
      <c r="A16" s="210" t="s">
        <v>176</v>
      </c>
      <c r="B16" s="211">
        <v>8</v>
      </c>
      <c r="C16" s="212">
        <v>13</v>
      </c>
      <c r="D16" s="213">
        <v>19</v>
      </c>
      <c r="E16" s="176"/>
      <c r="F16" s="177"/>
      <c r="G16" s="177"/>
      <c r="H16" s="177"/>
      <c r="I16" s="177"/>
    </row>
    <row r="17" spans="1:9" ht="16.2" thickBot="1" x14ac:dyDescent="0.35">
      <c r="A17" s="210" t="s">
        <v>177</v>
      </c>
      <c r="B17" s="211">
        <v>8</v>
      </c>
      <c r="C17" s="212">
        <v>13</v>
      </c>
      <c r="D17" s="213">
        <v>19</v>
      </c>
      <c r="E17" s="176"/>
      <c r="F17" s="177"/>
      <c r="G17" s="177"/>
      <c r="H17" s="177"/>
      <c r="I17" s="177"/>
    </row>
    <row r="18" spans="1:9" ht="16.2" thickBot="1" x14ac:dyDescent="0.35">
      <c r="A18" s="210" t="s">
        <v>179</v>
      </c>
      <c r="B18" s="211">
        <v>8</v>
      </c>
      <c r="C18" s="212">
        <v>13</v>
      </c>
      <c r="D18" s="213">
        <v>19</v>
      </c>
      <c r="E18" s="176"/>
      <c r="F18" s="177"/>
      <c r="G18" s="177"/>
      <c r="H18" s="177"/>
      <c r="I18" s="177"/>
    </row>
    <row r="19" spans="1:9" ht="16.2" thickBot="1" x14ac:dyDescent="0.35">
      <c r="A19" s="210" t="s">
        <v>180</v>
      </c>
      <c r="B19" s="211">
        <v>8</v>
      </c>
      <c r="C19" s="212">
        <v>13</v>
      </c>
      <c r="D19" s="213">
        <v>19</v>
      </c>
      <c r="E19" s="176"/>
      <c r="F19" s="177"/>
      <c r="G19" s="177"/>
      <c r="H19" s="177"/>
      <c r="I19" s="177"/>
    </row>
    <row r="20" spans="1:9" ht="16.2" thickBot="1" x14ac:dyDescent="0.35">
      <c r="A20" s="210" t="s">
        <v>181</v>
      </c>
      <c r="B20" s="211">
        <v>8</v>
      </c>
      <c r="C20" s="212">
        <v>13</v>
      </c>
      <c r="D20" s="213">
        <v>19</v>
      </c>
      <c r="E20" s="176"/>
      <c r="F20" s="177"/>
      <c r="G20" s="177"/>
      <c r="H20" s="177"/>
      <c r="I20" s="177"/>
    </row>
    <row r="21" spans="1:9" ht="16.2" thickBot="1" x14ac:dyDescent="0.35">
      <c r="A21" s="210" t="s">
        <v>182</v>
      </c>
      <c r="B21" s="211">
        <v>8</v>
      </c>
      <c r="C21" s="212">
        <v>13</v>
      </c>
      <c r="D21" s="213">
        <v>19</v>
      </c>
      <c r="E21" s="176"/>
      <c r="F21" s="178"/>
      <c r="G21" s="177"/>
      <c r="H21" s="177"/>
      <c r="I21" s="177"/>
    </row>
    <row r="22" spans="1:9" ht="16.2" thickBot="1" x14ac:dyDescent="0.35">
      <c r="A22" s="210" t="s">
        <v>183</v>
      </c>
      <c r="B22" s="211">
        <v>8</v>
      </c>
      <c r="C22" s="212">
        <v>13</v>
      </c>
      <c r="D22" s="213">
        <v>19</v>
      </c>
      <c r="E22" s="176"/>
      <c r="F22" s="177"/>
      <c r="G22" s="177"/>
      <c r="H22" s="177"/>
      <c r="I22" s="177"/>
    </row>
    <row r="23" spans="1:9" ht="16.2" thickBot="1" x14ac:dyDescent="0.35">
      <c r="A23" s="210" t="s">
        <v>184</v>
      </c>
      <c r="B23" s="211">
        <v>8</v>
      </c>
      <c r="C23" s="212">
        <v>13</v>
      </c>
      <c r="D23" s="213">
        <v>19</v>
      </c>
      <c r="E23" s="176"/>
      <c r="F23" s="177"/>
      <c r="G23" s="177"/>
      <c r="H23" s="177"/>
      <c r="I23" s="177"/>
    </row>
    <row r="24" spans="1:9" ht="16.2" thickBot="1" x14ac:dyDescent="0.35">
      <c r="A24" s="210" t="s">
        <v>185</v>
      </c>
      <c r="B24" s="211">
        <v>8</v>
      </c>
      <c r="C24" s="212">
        <v>13</v>
      </c>
      <c r="D24" s="213">
        <v>19</v>
      </c>
      <c r="E24" s="176"/>
      <c r="F24" s="177"/>
      <c r="G24" s="177"/>
      <c r="H24" s="177"/>
      <c r="I24" s="177"/>
    </row>
    <row r="25" spans="1:9" ht="16.2" thickBot="1" x14ac:dyDescent="0.35">
      <c r="A25" s="210" t="s">
        <v>186</v>
      </c>
      <c r="B25" s="211">
        <v>8</v>
      </c>
      <c r="C25" s="212">
        <v>13</v>
      </c>
      <c r="D25" s="213">
        <v>19</v>
      </c>
      <c r="E25" s="176"/>
      <c r="F25" s="177"/>
      <c r="G25" s="177"/>
      <c r="H25" s="177"/>
      <c r="I25" s="177"/>
    </row>
    <row r="26" spans="1:9" ht="16.2" thickBot="1" x14ac:dyDescent="0.35">
      <c r="A26" s="210" t="s">
        <v>187</v>
      </c>
      <c r="B26" s="211">
        <v>8</v>
      </c>
      <c r="C26" s="212">
        <v>13</v>
      </c>
      <c r="D26" s="213">
        <v>19</v>
      </c>
      <c r="E26" s="176"/>
      <c r="F26" s="177"/>
      <c r="G26" s="177"/>
      <c r="H26" s="177"/>
      <c r="I26" s="177"/>
    </row>
    <row r="27" spans="1:9" ht="16.2" thickBot="1" x14ac:dyDescent="0.35">
      <c r="A27" s="210" t="s">
        <v>188</v>
      </c>
      <c r="B27" s="211">
        <v>8</v>
      </c>
      <c r="C27" s="212">
        <v>13</v>
      </c>
      <c r="D27" s="213">
        <v>19</v>
      </c>
      <c r="E27" s="176"/>
      <c r="F27" s="177"/>
      <c r="G27" s="177"/>
      <c r="H27" s="177"/>
      <c r="I27" s="177"/>
    </row>
    <row r="28" spans="1:9" ht="16.2" thickBot="1" x14ac:dyDescent="0.35">
      <c r="A28" s="210" t="s">
        <v>159</v>
      </c>
      <c r="B28" s="211">
        <v>8</v>
      </c>
      <c r="C28" s="212">
        <v>13</v>
      </c>
      <c r="D28" s="213">
        <v>19</v>
      </c>
      <c r="E28" s="176"/>
      <c r="F28" s="177"/>
      <c r="G28" s="177"/>
      <c r="H28" s="177"/>
      <c r="I28" s="177"/>
    </row>
    <row r="29" spans="1:9" ht="16.2" thickBot="1" x14ac:dyDescent="0.35">
      <c r="A29" s="210" t="s">
        <v>160</v>
      </c>
      <c r="B29" s="211">
        <v>6</v>
      </c>
      <c r="C29" s="212">
        <v>11</v>
      </c>
      <c r="D29" s="213">
        <v>12</v>
      </c>
      <c r="E29" s="176"/>
      <c r="F29" s="177"/>
      <c r="G29" s="177"/>
      <c r="H29" s="177"/>
      <c r="I29" s="177"/>
    </row>
    <row r="30" spans="1:9" ht="16.2" thickBot="1" x14ac:dyDescent="0.35">
      <c r="A30" s="210" t="s">
        <v>161</v>
      </c>
      <c r="B30" s="211">
        <v>5</v>
      </c>
      <c r="C30" s="212">
        <v>6</v>
      </c>
      <c r="D30" s="213">
        <v>7</v>
      </c>
      <c r="E30" s="176"/>
      <c r="F30" s="177"/>
      <c r="G30" s="177"/>
      <c r="H30" s="177"/>
      <c r="I30" s="177"/>
    </row>
    <row r="31" spans="1:9" ht="16.2" thickBot="1" x14ac:dyDescent="0.35">
      <c r="A31" s="210" t="s">
        <v>162</v>
      </c>
      <c r="B31" s="211">
        <v>4</v>
      </c>
      <c r="C31" s="212">
        <v>5</v>
      </c>
      <c r="D31" s="213">
        <v>6</v>
      </c>
      <c r="E31" s="176"/>
      <c r="F31" s="177"/>
      <c r="G31" s="177"/>
      <c r="H31" s="177"/>
      <c r="I31" s="177"/>
    </row>
    <row r="32" spans="1:9" ht="16.2" thickBot="1" x14ac:dyDescent="0.35">
      <c r="A32" s="215" t="s">
        <v>163</v>
      </c>
      <c r="B32" s="211"/>
      <c r="C32" s="212"/>
      <c r="D32" s="213"/>
      <c r="E32" s="176"/>
      <c r="F32" s="177"/>
      <c r="G32" s="177"/>
      <c r="H32" s="177"/>
      <c r="I32" s="177"/>
    </row>
    <row r="33" spans="1:9" ht="16.2" thickBot="1" x14ac:dyDescent="0.35">
      <c r="A33" s="210" t="s">
        <v>164</v>
      </c>
      <c r="B33" s="211">
        <v>8</v>
      </c>
      <c r="C33" s="212">
        <v>12</v>
      </c>
      <c r="D33" s="213">
        <v>17</v>
      </c>
      <c r="E33" s="176"/>
      <c r="F33" s="177"/>
      <c r="G33" s="177"/>
      <c r="H33" s="177"/>
      <c r="I33" s="177"/>
    </row>
    <row r="34" spans="1:9" ht="16.2" thickBot="1" x14ac:dyDescent="0.35">
      <c r="A34" s="210" t="s">
        <v>165</v>
      </c>
      <c r="B34" s="211">
        <v>7</v>
      </c>
      <c r="C34" s="212">
        <v>12</v>
      </c>
      <c r="D34" s="213">
        <v>17</v>
      </c>
      <c r="E34" s="176"/>
      <c r="F34" s="177"/>
      <c r="G34" s="177"/>
      <c r="H34" s="177"/>
      <c r="I34" s="177"/>
    </row>
    <row r="35" spans="1:9" ht="16.2" thickBot="1" x14ac:dyDescent="0.35">
      <c r="A35" s="210" t="s">
        <v>166</v>
      </c>
      <c r="B35" s="211">
        <v>6</v>
      </c>
      <c r="C35" s="212">
        <v>8</v>
      </c>
      <c r="D35" s="213">
        <v>10</v>
      </c>
      <c r="E35" s="176"/>
      <c r="F35" s="177"/>
      <c r="G35" s="177"/>
      <c r="H35" s="177"/>
      <c r="I35" s="177"/>
    </row>
    <row r="36" spans="1:9" ht="16.2" thickBot="1" x14ac:dyDescent="0.35">
      <c r="A36" s="215" t="s">
        <v>167</v>
      </c>
      <c r="B36" s="211"/>
      <c r="C36" s="212"/>
      <c r="D36" s="213"/>
      <c r="E36" s="176"/>
      <c r="F36" s="177"/>
      <c r="G36" s="177"/>
      <c r="H36" s="177"/>
      <c r="I36" s="177"/>
    </row>
    <row r="37" spans="1:9" ht="16.2" thickBot="1" x14ac:dyDescent="0.35">
      <c r="A37" s="210" t="s">
        <v>198</v>
      </c>
      <c r="B37" s="211">
        <v>7</v>
      </c>
      <c r="C37" s="212">
        <v>8</v>
      </c>
      <c r="D37" s="213">
        <v>10</v>
      </c>
      <c r="E37" s="176"/>
      <c r="F37" s="177"/>
      <c r="G37" s="177"/>
      <c r="H37" s="177"/>
      <c r="I37" s="177"/>
    </row>
    <row r="38" spans="1:9" ht="16.2" thickBot="1" x14ac:dyDescent="0.35">
      <c r="A38" s="216" t="s">
        <v>178</v>
      </c>
      <c r="B38" s="211">
        <v>4</v>
      </c>
      <c r="C38" s="212">
        <v>5</v>
      </c>
      <c r="D38" s="213">
        <v>7</v>
      </c>
      <c r="E38" s="176"/>
      <c r="F38" s="177"/>
      <c r="G38" s="177"/>
      <c r="H38" s="177"/>
      <c r="I38" s="177"/>
    </row>
    <row r="39" spans="1:9" ht="16.2" thickBot="1" x14ac:dyDescent="0.35">
      <c r="A39" s="217" t="s">
        <v>168</v>
      </c>
      <c r="B39" s="218">
        <v>4</v>
      </c>
      <c r="C39" s="219">
        <v>5</v>
      </c>
      <c r="D39" s="220">
        <v>7</v>
      </c>
      <c r="E39" s="176"/>
      <c r="F39" s="177"/>
      <c r="G39" s="177"/>
      <c r="H39" s="177"/>
      <c r="I39" s="177"/>
    </row>
    <row r="41" spans="1:9" x14ac:dyDescent="0.3">
      <c r="A41" t="s">
        <v>189</v>
      </c>
    </row>
    <row r="42" spans="1:9" ht="18" customHeight="1" x14ac:dyDescent="0.3">
      <c r="A42" s="328"/>
      <c r="B42" s="328"/>
      <c r="C42" s="328"/>
      <c r="D42" s="328"/>
    </row>
    <row r="44" spans="1:9" x14ac:dyDescent="0.3">
      <c r="A44" s="179"/>
      <c r="B44" s="179"/>
      <c r="C44" s="179"/>
      <c r="D44" s="179"/>
      <c r="E44" s="179"/>
      <c r="F44" s="179"/>
      <c r="G44" s="179"/>
      <c r="H44" s="179"/>
      <c r="I44" s="179"/>
    </row>
    <row r="46" spans="1:9" x14ac:dyDescent="0.3">
      <c r="A46" s="179"/>
      <c r="B46" s="179"/>
      <c r="C46" s="179"/>
      <c r="D46" s="179"/>
      <c r="E46" s="179"/>
      <c r="F46" s="179"/>
      <c r="G46" s="179"/>
      <c r="H46" s="179"/>
      <c r="I46" s="179"/>
    </row>
    <row r="55" spans="1:9" x14ac:dyDescent="0.3">
      <c r="A55" s="180"/>
      <c r="B55" s="180"/>
      <c r="C55" s="180"/>
      <c r="D55" s="180"/>
      <c r="E55" s="180"/>
      <c r="F55" s="180"/>
      <c r="G55" s="180"/>
      <c r="H55" s="180"/>
      <c r="I55" s="180"/>
    </row>
  </sheetData>
  <mergeCells count="1">
    <mergeCell ref="A42:D42"/>
  </mergeCells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3</vt:i4>
      </vt:variant>
    </vt:vector>
  </HeadingPairs>
  <TitlesOfParts>
    <vt:vector size="6" baseType="lpstr">
      <vt:lpstr>Identificação</vt:lpstr>
      <vt:lpstr>Grelha classificação  APROV</vt:lpstr>
      <vt:lpstr>Anexo A</vt:lpstr>
      <vt:lpstr>'Anexo A'!Área_de_Impressão</vt:lpstr>
      <vt:lpstr>'Grelha classificação  APROV'!Área_de_Impressão</vt:lpstr>
      <vt:lpstr>'Grelha classificação  APROV'!Títulos_de_Impressão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Almeida</dc:creator>
  <cp:lastModifiedBy>Maria João dos Reis Braga da Costa</cp:lastModifiedBy>
  <cp:lastPrinted>2025-10-16T16:56:47Z</cp:lastPrinted>
  <dcterms:created xsi:type="dcterms:W3CDTF">2019-12-07T17:05:14Z</dcterms:created>
  <dcterms:modified xsi:type="dcterms:W3CDTF">2026-06-30T15:34:24Z</dcterms:modified>
</cp:coreProperties>
</file>